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29040" windowHeight="15840" activeTab="0"/>
  </bookViews>
  <sheets>
    <sheet name="PRESUPUESTO" sheetId="1" r:id="rId1"/>
    <sheet name="I.1.- INGRESOS" sheetId="2" r:id="rId2"/>
    <sheet name="G.1.- Juzgamiento" sheetId="3" r:id="rId3"/>
    <sheet name="G.-Gastos Generales" sheetId="4" r:id="rId4"/>
    <sheet name="G.5.1.-Organizacion" sheetId="5" r:id="rId5"/>
  </sheets>
  <definedNames/>
  <calcPr fullCalcOnLoad="1"/>
</workbook>
</file>

<file path=xl/sharedStrings.xml><?xml version="1.0" encoding="utf-8"?>
<sst xmlns="http://schemas.openxmlformats.org/spreadsheetml/2006/main" count="434" uniqueCount="199">
  <si>
    <t>Gastos</t>
  </si>
  <si>
    <t>JUECES</t>
  </si>
  <si>
    <t>Desplazamiento</t>
  </si>
  <si>
    <t>Localidad Origen</t>
  </si>
  <si>
    <t>Localidad Destino</t>
  </si>
  <si>
    <t>€/Km</t>
  </si>
  <si>
    <t>Total</t>
  </si>
  <si>
    <t>Manutención</t>
  </si>
  <si>
    <t>Días</t>
  </si>
  <si>
    <t>Manut/día</t>
  </si>
  <si>
    <t>Alojamiento</t>
  </si>
  <si>
    <t>Noches</t>
  </si>
  <si>
    <t>Importe/noche</t>
  </si>
  <si>
    <t>Nombre establecimiento</t>
  </si>
  <si>
    <t>Localidad</t>
  </si>
  <si>
    <t>Provincia</t>
  </si>
  <si>
    <t>TÉCNICOS</t>
  </si>
  <si>
    <t>CRONOMETRADORES</t>
  </si>
  <si>
    <t>Nombre y apellidos</t>
  </si>
  <si>
    <t>Nº</t>
  </si>
  <si>
    <t>Kilómetros (ida y vuelta)</t>
  </si>
  <si>
    <t>JUZGAMIENTO</t>
  </si>
  <si>
    <t>A.1</t>
  </si>
  <si>
    <t>A.2</t>
  </si>
  <si>
    <t>DIRECTOR DE COMPETICIÓN</t>
  </si>
  <si>
    <t>A.3</t>
  </si>
  <si>
    <t>A.4</t>
  </si>
  <si>
    <t>A.5</t>
  </si>
  <si>
    <t>OTROS</t>
  </si>
  <si>
    <t>A.1. JUECES</t>
  </si>
  <si>
    <t>A.2. DIRECTOR COMPET.</t>
  </si>
  <si>
    <t>A.3. TÉCNICOS</t>
  </si>
  <si>
    <t>A.4. CRONOMETRADORES</t>
  </si>
  <si>
    <t>A.5. OTROS</t>
  </si>
  <si>
    <t>Honorarios</t>
  </si>
  <si>
    <t>LOGÍSTICA</t>
  </si>
  <si>
    <t>PROTOCOLO</t>
  </si>
  <si>
    <t>PHOTOCALL</t>
  </si>
  <si>
    <t>INSTALACIÓN DEPORTIVA</t>
  </si>
  <si>
    <t>ALQUILER INSTALACIÓN</t>
  </si>
  <si>
    <t>LIMPIEZA INSTALACIÓN</t>
  </si>
  <si>
    <t>EQUIPAMIENTO DEPORTIVO</t>
  </si>
  <si>
    <t>Proveedor</t>
  </si>
  <si>
    <t>Enlace web</t>
  </si>
  <si>
    <t>Descripción y función</t>
  </si>
  <si>
    <t>AREAS Y CONCEPTOS</t>
  </si>
  <si>
    <t>IMPORTE</t>
  </si>
  <si>
    <t>INSCRIPCIONES</t>
  </si>
  <si>
    <t>Participantes</t>
  </si>
  <si>
    <t>Nº Participantes</t>
  </si>
  <si>
    <t>Acompañantes</t>
  </si>
  <si>
    <t>Nº Acompañantes</t>
  </si>
  <si>
    <t>FEADA</t>
  </si>
  <si>
    <t>Ayuntamiento</t>
  </si>
  <si>
    <t>Junta de Andalucía</t>
  </si>
  <si>
    <t>Otras</t>
  </si>
  <si>
    <t>PATROCINADORES</t>
  </si>
  <si>
    <t>MERCHANDISING</t>
  </si>
  <si>
    <t>G.1. GASTOS JUZGAMIENTO</t>
  </si>
  <si>
    <t>Club/CT</t>
  </si>
  <si>
    <t>SEGURIDAD Y SERVICIOS SANITARIOS</t>
  </si>
  <si>
    <t>ACREDITACIONES</t>
  </si>
  <si>
    <r>
      <t>SERVICIOS MÉDICOS.</t>
    </r>
    <r>
      <rPr>
        <sz val="11"/>
        <color theme="1"/>
        <rFont val="Calibri"/>
        <family val="2"/>
      </rPr>
      <t xml:space="preserve"> Describir:</t>
    </r>
  </si>
  <si>
    <t>OTROS. Descripción:</t>
  </si>
  <si>
    <t>ADAPTACIÓN INSTALACIÓN. Descripción:</t>
  </si>
  <si>
    <t>TROFEOS</t>
  </si>
  <si>
    <t>Cargo</t>
  </si>
  <si>
    <t>Otros. Mencionar y describir la necesidad.</t>
  </si>
  <si>
    <t>Detalle de los gastos</t>
  </si>
  <si>
    <t>DIPLOMAS</t>
  </si>
  <si>
    <t>SPEAKER</t>
  </si>
  <si>
    <t>MEGAFONÍA</t>
  </si>
  <si>
    <t>PUBLICACIONES, CARTELERÍA</t>
  </si>
  <si>
    <t>ALQUILER MATERIAL. Descripción</t>
  </si>
  <si>
    <t>OTROS. Descripción</t>
  </si>
  <si>
    <t>G.2.5</t>
  </si>
  <si>
    <t>OTROS. Describir:</t>
  </si>
  <si>
    <t>ORGANIZACIÓN (Detalle)</t>
  </si>
  <si>
    <t>ALQUILER CARPAS. Descripción</t>
  </si>
  <si>
    <t>ALQUILER SILLAS Y MESAS. Descripción</t>
  </si>
  <si>
    <t>COMUNICACIONES (TLF., INTERNET). Descripción:</t>
  </si>
  <si>
    <t>TRANSPORTES/ALQUILER DE VEHÍCULOS. Descripción:</t>
  </si>
  <si>
    <t>MATERIAL de PUBLICIDAD Y PROPAGANDA</t>
  </si>
  <si>
    <t>RELACIONES PÚBLICAS. Describir:</t>
  </si>
  <si>
    <t>[Nombre del club colaborador/Comisión Técnica]</t>
  </si>
  <si>
    <t>[NOMBRE DEL EVENTO]</t>
  </si>
  <si>
    <t>PRESUPUESTO PARA EL EVENTO:</t>
  </si>
  <si>
    <t>INGRESOS</t>
  </si>
  <si>
    <t>G.1.</t>
  </si>
  <si>
    <t>OTROS.</t>
  </si>
  <si>
    <t>ADAPTACIÓN INSTALACIÓN.</t>
  </si>
  <si>
    <t>ORGANIZACIÓN</t>
  </si>
  <si>
    <t xml:space="preserve">PAPELERÍA, CONSUMIBLES,… </t>
  </si>
  <si>
    <t>PROMOCION Y COMUNICACIÓN</t>
  </si>
  <si>
    <t>TRANSPORTES/ALQUILER DE VEHÍCULOS.</t>
  </si>
  <si>
    <t>COMUNICACIONES (TLF., INTERNET).</t>
  </si>
  <si>
    <t>ALQUILER SILLAS Y MESAS.</t>
  </si>
  <si>
    <t>ALQUILER CARPAS.</t>
  </si>
  <si>
    <t>ALQUILER MATERIAL.</t>
  </si>
  <si>
    <t>RELACIONES PÚBLICAS</t>
  </si>
  <si>
    <t>G.2</t>
  </si>
  <si>
    <t>G.2.</t>
  </si>
  <si>
    <t>G.2.1</t>
  </si>
  <si>
    <t>G.3</t>
  </si>
  <si>
    <t>G.3.2</t>
  </si>
  <si>
    <t>G.4</t>
  </si>
  <si>
    <t>G.3.1</t>
  </si>
  <si>
    <t>G.2.2</t>
  </si>
  <si>
    <t>G.2.3</t>
  </si>
  <si>
    <t>G.2.4</t>
  </si>
  <si>
    <t>G.4.1</t>
  </si>
  <si>
    <t>G.4.2</t>
  </si>
  <si>
    <t>G.4.3</t>
  </si>
  <si>
    <t>G.4.4</t>
  </si>
  <si>
    <t>G.4.5</t>
  </si>
  <si>
    <t>OTROS GASTOS</t>
  </si>
  <si>
    <t>G.3.</t>
  </si>
  <si>
    <t>G.4.</t>
  </si>
  <si>
    <t>G.5.</t>
  </si>
  <si>
    <t>G.5.1</t>
  </si>
  <si>
    <t>G.5.2</t>
  </si>
  <si>
    <t>G.5.3</t>
  </si>
  <si>
    <t>G.5.4</t>
  </si>
  <si>
    <t>G.5.5</t>
  </si>
  <si>
    <t>G.5.6</t>
  </si>
  <si>
    <t>G.5.7</t>
  </si>
  <si>
    <t>G.5.8</t>
  </si>
  <si>
    <t>G.5.9</t>
  </si>
  <si>
    <t>G.6</t>
  </si>
  <si>
    <t>G.6.1</t>
  </si>
  <si>
    <t>G.6.2</t>
  </si>
  <si>
    <t>G.6.3</t>
  </si>
  <si>
    <t>G.6.4</t>
  </si>
  <si>
    <t>G.6.5</t>
  </si>
  <si>
    <t>G.6.6</t>
  </si>
  <si>
    <t>G.7</t>
  </si>
  <si>
    <t>G.6.</t>
  </si>
  <si>
    <t>G.7.</t>
  </si>
  <si>
    <t>G.7.1</t>
  </si>
  <si>
    <t>SUBVENCIONES/AYUDAS ECONÓMICAS</t>
  </si>
  <si>
    <t>I.1.</t>
  </si>
  <si>
    <t>I.1.1</t>
  </si>
  <si>
    <t>I.1.2</t>
  </si>
  <si>
    <t>I.2.</t>
  </si>
  <si>
    <t>I.2.1</t>
  </si>
  <si>
    <t>I.2.2</t>
  </si>
  <si>
    <t>I.2.3</t>
  </si>
  <si>
    <t>I.2.4</t>
  </si>
  <si>
    <t>I.3.</t>
  </si>
  <si>
    <t>I.3.1</t>
  </si>
  <si>
    <t>I.3.2</t>
  </si>
  <si>
    <t>I.3.3</t>
  </si>
  <si>
    <t>I.3.4</t>
  </si>
  <si>
    <t>I.3.5</t>
  </si>
  <si>
    <t>I.3.6</t>
  </si>
  <si>
    <t>I.3.7</t>
  </si>
  <si>
    <t>I.4.</t>
  </si>
  <si>
    <t>I.4.1</t>
  </si>
  <si>
    <t>I.4.2</t>
  </si>
  <si>
    <t>I.4.3</t>
  </si>
  <si>
    <t>I.4.4</t>
  </si>
  <si>
    <t>Cuota de inscripción</t>
  </si>
  <si>
    <t>OTROS INGRESOS</t>
  </si>
  <si>
    <t>I.5.</t>
  </si>
  <si>
    <t>I.5.1</t>
  </si>
  <si>
    <t>I.5.2</t>
  </si>
  <si>
    <t>I.5.3</t>
  </si>
  <si>
    <t>I.5.4</t>
  </si>
  <si>
    <t>INGRESOS:</t>
  </si>
  <si>
    <t>Ingresos</t>
  </si>
  <si>
    <t>G.8.</t>
  </si>
  <si>
    <t>Relacionar:</t>
  </si>
  <si>
    <t>G.5</t>
  </si>
  <si>
    <t>G.8</t>
  </si>
  <si>
    <r>
      <t xml:space="preserve">ORGANIZACIÓN </t>
    </r>
    <r>
      <rPr>
        <b/>
        <sz val="11"/>
        <color indexed="10"/>
        <rFont val="Calibri"/>
        <family val="2"/>
      </rPr>
      <t>(Cumplimentar la hoja G.5.1.)</t>
    </r>
  </si>
  <si>
    <t>Nº Días</t>
  </si>
  <si>
    <t>Nº Noches</t>
  </si>
  <si>
    <t>GASTOS:</t>
  </si>
  <si>
    <t>RESULTADO:</t>
  </si>
  <si>
    <t>MONTAJE Y DESMONTAJE. Descripción:</t>
  </si>
  <si>
    <t>Importe Tr.Pub.</t>
  </si>
  <si>
    <t>Transporte público (Tipo: avión, tren,…)</t>
  </si>
  <si>
    <t>TOTAL</t>
  </si>
  <si>
    <t>Club</t>
  </si>
  <si>
    <t xml:space="preserve">Total </t>
  </si>
  <si>
    <t>Importe asumido por:</t>
  </si>
  <si>
    <t>MONTAJE Y DESMONTAJE</t>
  </si>
  <si>
    <t>SERVICIOS MÉDICOS.</t>
  </si>
  <si>
    <t>COMIDAS DE CLAUSURA.</t>
  </si>
  <si>
    <t>COMIDAS DE CLAUSURA. Descripción:</t>
  </si>
  <si>
    <t>G.8.1</t>
  </si>
  <si>
    <t>CLUB/C.T.</t>
  </si>
  <si>
    <r>
      <rPr>
        <b/>
        <sz val="20"/>
        <color indexed="8"/>
        <rFont val="Calibri"/>
        <family val="2"/>
      </rPr>
      <t xml:space="preserve">CUMPLIMENTAR ÚNICAMENTE LAS CELDAS DE COLOR </t>
    </r>
    <r>
      <rPr>
        <b/>
        <sz val="20"/>
        <color indexed="17"/>
        <rFont val="Calibri"/>
        <family val="2"/>
      </rPr>
      <t>VERDE.</t>
    </r>
    <r>
      <rPr>
        <b/>
        <sz val="20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 xml:space="preserve">
</t>
    </r>
    <r>
      <rPr>
        <u val="single"/>
        <sz val="12"/>
        <color indexed="8"/>
        <rFont val="Calibri"/>
        <family val="2"/>
      </rPr>
      <t>PARA AÑADIR FILAS:</t>
    </r>
    <r>
      <rPr>
        <sz val="12"/>
        <color indexed="8"/>
        <rFont val="Calibri"/>
        <family val="2"/>
      </rPr>
      <t xml:space="preserve"> PULSAR CON EL BOTÓN DERECHO DEL RATÓN ENCIMA DEL NÚMERO DE LA FILA CORRESPONDIENTE DONDE SE QUIERE AÑADIR LA FILA, ASÍ LAS FÓRMULAS SE ACTUALIZARÁN.</t>
    </r>
  </si>
  <si>
    <r>
      <rPr>
        <b/>
        <u val="single"/>
        <sz val="20"/>
        <color indexed="8"/>
        <rFont val="Calibri"/>
        <family val="2"/>
      </rPr>
      <t xml:space="preserve">CUMPLIMENTAR ÚNICAMENTE LAS CELDAS DE COLOR </t>
    </r>
    <r>
      <rPr>
        <b/>
        <u val="single"/>
        <sz val="20"/>
        <color indexed="17"/>
        <rFont val="Calibri"/>
        <family val="2"/>
      </rPr>
      <t>VERDE.</t>
    </r>
    <r>
      <rPr>
        <b/>
        <u val="single"/>
        <sz val="20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PARA AÑADIR FILAS:</t>
    </r>
    <r>
      <rPr>
        <sz val="11"/>
        <color theme="1"/>
        <rFont val="Calibri"/>
        <family val="2"/>
      </rPr>
      <t xml:space="preserve"> PULSAR CON EL BOTÓN DERECHO DEL RATÓN ENCIMA DEL NÚMERO DE LA FILA CORRESPONDIENTE DONDE SE QUIERE AÑADIR LA FILA, ASÍ LAS FÓRMULAS SE ACTUALIZARÁN.
</t>
    </r>
    <r>
      <rPr>
        <u val="single"/>
        <sz val="11"/>
        <color indexed="8"/>
        <rFont val="Calibri"/>
        <family val="2"/>
      </rPr>
      <t>IMPORTES A INCLUIR:</t>
    </r>
    <r>
      <rPr>
        <sz val="11"/>
        <color theme="1"/>
        <rFont val="Calibri"/>
        <family val="2"/>
      </rPr>
      <t xml:space="preserve"> DEBE INCLUIR LOS IMPORTES QUE EL CLUB/COMISIÓN TÉCNICA ASUME, ASÍ COMO EL SOLICITADO A LA FEADA. EL IMPORTE TOTAL SE CALCULA AUTOMÁTICAMENTE.</t>
    </r>
    <r>
      <rPr>
        <b/>
        <sz val="11"/>
        <color indexed="8"/>
        <rFont val="Calibri"/>
        <family val="2"/>
      </rPr>
      <t xml:space="preserve">
CONSULTE EN LAS BASES DE ORGANIZACIÓN DE A.F.O. LOS CONCEPTOS QUE LA FEADA PUEDE ASUMIR</t>
    </r>
  </si>
  <si>
    <r>
      <rPr>
        <b/>
        <sz val="20"/>
        <color indexed="8"/>
        <rFont val="Calibri"/>
        <family val="2"/>
      </rPr>
      <t xml:space="preserve">CUMPLIMENTAR ÚNICAMENTE LAS CELDAS DE COLOR </t>
    </r>
    <r>
      <rPr>
        <b/>
        <sz val="20"/>
        <color indexed="17"/>
        <rFont val="Calibri"/>
        <family val="2"/>
      </rPr>
      <t>VERDE.</t>
    </r>
    <r>
      <rPr>
        <b/>
        <sz val="20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 xml:space="preserve">
</t>
    </r>
    <r>
      <rPr>
        <u val="single"/>
        <sz val="12"/>
        <color indexed="8"/>
        <rFont val="Calibri"/>
        <family val="2"/>
      </rPr>
      <t>PARA AÑADIR FILAS:</t>
    </r>
    <r>
      <rPr>
        <sz val="12"/>
        <color indexed="8"/>
        <rFont val="Calibri"/>
        <family val="2"/>
      </rPr>
      <t xml:space="preserve"> PULSAR CON EL BOTÓN DERECHO DEL RATÓN ENCIMA DEL NÚMERO DE LA FILA CORRESPONDIENTE AL APARTADO DONDE SE QUIERE AÑADIR LA FILA, ASÍ LAS FÓRMULAS SE ACTUALIZARÁN.</t>
    </r>
  </si>
  <si>
    <t>ENTIDAD ORGANIZADORA/COLABORADORA:</t>
  </si>
  <si>
    <r>
      <t xml:space="preserve">ESCRIBA SOLO EN LAS CELDAS (CUADROS) DE COLOR </t>
    </r>
    <r>
      <rPr>
        <b/>
        <sz val="20"/>
        <color indexed="17"/>
        <rFont val="Calibri"/>
        <family val="2"/>
      </rPr>
      <t>VERDE.</t>
    </r>
  </si>
  <si>
    <r>
      <rPr>
        <b/>
        <sz val="20"/>
        <rFont val="Calibri"/>
        <family val="2"/>
      </rPr>
      <t xml:space="preserve">ESCRIBA SOLO EN LAS CELDAS (CUADROS) DE COLOR </t>
    </r>
    <r>
      <rPr>
        <b/>
        <sz val="20"/>
        <color indexed="17"/>
        <rFont val="Calibri"/>
        <family val="2"/>
      </rPr>
      <t>VERDE.</t>
    </r>
    <r>
      <rPr>
        <b/>
        <sz val="20"/>
        <rFont val="Calibri"/>
        <family val="2"/>
      </rPr>
      <t xml:space="preserve"> </t>
    </r>
    <r>
      <rPr>
        <b/>
        <u val="single"/>
        <sz val="12"/>
        <rFont val="Calibri"/>
        <family val="2"/>
      </rPr>
      <t xml:space="preserve">
</t>
    </r>
    <r>
      <rPr>
        <sz val="12"/>
        <rFont val="Calibri"/>
        <family val="2"/>
      </rPr>
      <t>PARA AÑADIR FILAS: PULSAR CON EL BOTÓN DERECHO DEL RATÓN ENCIMA DEL NÚMERO DE LA FILA CORRESPONDIENTE AL APARTADO DONDE SE QUIERE AÑADIR LA FILA, ASÍ LAS FÓRMULAS SE ACTUALIZARÁN.</t>
    </r>
  </si>
  <si>
    <t>TOTALES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</si>
</sst>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[$€-C0A]_-;\-* #,##0.00\ [$€-C0A]_-;_-* &quot;-&quot;??\ [$€-C0A]_-;_-@_-"/>
    <numFmt numFmtId="167" formatCode="#,##0.00\ &quot;€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sz val="20"/>
      <color indexed="17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20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7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4"/>
      <color indexed="8"/>
      <name val="Calibri"/>
      <family val="2"/>
    </font>
    <font>
      <b/>
      <u val="single"/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17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5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166" fontId="0" fillId="0" borderId="14" xfId="49" applyNumberFormat="1" applyFont="1" applyBorder="1" applyAlignment="1">
      <alignment/>
    </xf>
    <xf numFmtId="166" fontId="0" fillId="0" borderId="15" xfId="49" applyNumberFormat="1" applyFont="1" applyBorder="1" applyAlignment="1">
      <alignment/>
    </xf>
    <xf numFmtId="166" fontId="0" fillId="0" borderId="10" xfId="49" applyNumberFormat="1" applyFont="1" applyBorder="1" applyAlignment="1">
      <alignment/>
    </xf>
    <xf numFmtId="166" fontId="0" fillId="0" borderId="16" xfId="49" applyNumberFormat="1" applyFont="1" applyBorder="1" applyAlignment="1">
      <alignment/>
    </xf>
    <xf numFmtId="0" fontId="5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6" fillId="0" borderId="22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49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49" applyNumberFormat="1" applyFont="1" applyFill="1" applyBorder="1" applyAlignment="1">
      <alignment/>
    </xf>
    <xf numFmtId="0" fontId="0" fillId="0" borderId="0" xfId="0" applyFill="1" applyAlignment="1">
      <alignment/>
    </xf>
    <xf numFmtId="0" fontId="59" fillId="33" borderId="23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0" fillId="33" borderId="24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7" fontId="0" fillId="0" borderId="0" xfId="0" applyNumberFormat="1" applyAlignment="1">
      <alignment/>
    </xf>
    <xf numFmtId="0" fontId="63" fillId="0" borderId="0" xfId="0" applyFont="1" applyAlignment="1">
      <alignment horizontal="center" vertical="center"/>
    </xf>
    <xf numFmtId="0" fontId="64" fillId="0" borderId="0" xfId="0" applyFont="1" applyFill="1" applyAlignment="1">
      <alignment/>
    </xf>
    <xf numFmtId="0" fontId="63" fillId="0" borderId="0" xfId="0" applyFont="1" applyFill="1" applyBorder="1" applyAlignment="1">
      <alignment horizontal="left" vertical="center"/>
    </xf>
    <xf numFmtId="0" fontId="56" fillId="0" borderId="20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8" fillId="0" borderId="22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167" fontId="59" fillId="5" borderId="22" xfId="0" applyNumberFormat="1" applyFont="1" applyFill="1" applyBorder="1" applyAlignment="1">
      <alignment/>
    </xf>
    <xf numFmtId="166" fontId="59" fillId="0" borderId="0" xfId="0" applyNumberFormat="1" applyFont="1" applyFill="1" applyBorder="1" applyAlignment="1">
      <alignment/>
    </xf>
    <xf numFmtId="167" fontId="63" fillId="0" borderId="0" xfId="0" applyNumberFormat="1" applyFont="1" applyAlignment="1">
      <alignment/>
    </xf>
    <xf numFmtId="0" fontId="63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/>
    </xf>
    <xf numFmtId="167" fontId="8" fillId="0" borderId="0" xfId="0" applyNumberFormat="1" applyFont="1" applyFill="1" applyBorder="1" applyAlignment="1">
      <alignment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/>
    </xf>
    <xf numFmtId="0" fontId="56" fillId="0" borderId="27" xfId="0" applyFont="1" applyBorder="1" applyAlignment="1">
      <alignment horizontal="center" vertical="center"/>
    </xf>
    <xf numFmtId="167" fontId="8" fillId="0" borderId="28" xfId="0" applyNumberFormat="1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167" fontId="23" fillId="0" borderId="29" xfId="0" applyNumberFormat="1" applyFont="1" applyFill="1" applyBorder="1" applyAlignment="1">
      <alignment/>
    </xf>
    <xf numFmtId="0" fontId="59" fillId="17" borderId="30" xfId="0" applyFont="1" applyFill="1" applyBorder="1" applyAlignment="1">
      <alignment/>
    </xf>
    <xf numFmtId="0" fontId="59" fillId="17" borderId="23" xfId="0" applyFont="1" applyFill="1" applyBorder="1" applyAlignment="1">
      <alignment/>
    </xf>
    <xf numFmtId="0" fontId="59" fillId="17" borderId="22" xfId="0" applyFont="1" applyFill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59" fillId="17" borderId="23" xfId="0" applyFont="1" applyFill="1" applyBorder="1" applyAlignment="1">
      <alignment/>
    </xf>
    <xf numFmtId="167" fontId="23" fillId="0" borderId="0" xfId="0" applyNumberFormat="1" applyFont="1" applyBorder="1" applyAlignment="1">
      <alignment/>
    </xf>
    <xf numFmtId="167" fontId="56" fillId="0" borderId="0" xfId="0" applyNumberFormat="1" applyFont="1" applyAlignment="1">
      <alignment/>
    </xf>
    <xf numFmtId="0" fontId="63" fillId="3" borderId="31" xfId="0" applyFont="1" applyFill="1" applyBorder="1" applyAlignment="1">
      <alignment horizontal="center" vertical="center"/>
    </xf>
    <xf numFmtId="167" fontId="62" fillId="3" borderId="19" xfId="0" applyNumberFormat="1" applyFont="1" applyFill="1" applyBorder="1" applyAlignment="1">
      <alignment/>
    </xf>
    <xf numFmtId="0" fontId="63" fillId="3" borderId="32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59" fillId="0" borderId="3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167" fontId="56" fillId="0" borderId="0" xfId="0" applyNumberFormat="1" applyFont="1" applyFill="1" applyBorder="1" applyAlignment="1">
      <alignment/>
    </xf>
    <xf numFmtId="0" fontId="8" fillId="0" borderId="29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7" fontId="10" fillId="0" borderId="34" xfId="0" applyNumberFormat="1" applyFont="1" applyFill="1" applyBorder="1" applyAlignment="1">
      <alignment/>
    </xf>
    <xf numFmtId="167" fontId="23" fillId="0" borderId="34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7" fontId="2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wrapText="1"/>
    </xf>
    <xf numFmtId="0" fontId="56" fillId="17" borderId="33" xfId="0" applyFont="1" applyFill="1" applyBorder="1" applyAlignment="1">
      <alignment/>
    </xf>
    <xf numFmtId="0" fontId="59" fillId="17" borderId="34" xfId="0" applyFont="1" applyFill="1" applyBorder="1" applyAlignment="1">
      <alignment/>
    </xf>
    <xf numFmtId="0" fontId="62" fillId="0" borderId="33" xfId="0" applyFont="1" applyBorder="1" applyAlignment="1">
      <alignment horizontal="right" vertical="center"/>
    </xf>
    <xf numFmtId="0" fontId="62" fillId="0" borderId="33" xfId="0" applyFont="1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 vertical="top"/>
    </xf>
    <xf numFmtId="167" fontId="56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166" fontId="0" fillId="0" borderId="0" xfId="0" applyNumberFormat="1" applyFill="1" applyBorder="1" applyAlignment="1">
      <alignment horizontal="right" vertical="center"/>
    </xf>
    <xf numFmtId="167" fontId="59" fillId="17" borderId="22" xfId="0" applyNumberFormat="1" applyFont="1" applyFill="1" applyBorder="1" applyAlignment="1">
      <alignment horizontal="right" vertical="center"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167" fontId="59" fillId="17" borderId="22" xfId="0" applyNumberFormat="1" applyFont="1" applyFill="1" applyBorder="1" applyAlignment="1">
      <alignment/>
    </xf>
    <xf numFmtId="167" fontId="56" fillId="0" borderId="37" xfId="0" applyNumberFormat="1" applyFont="1" applyBorder="1" applyAlignment="1">
      <alignment horizontal="right" vertical="center"/>
    </xf>
    <xf numFmtId="167" fontId="56" fillId="0" borderId="38" xfId="0" applyNumberFormat="1" applyFont="1" applyBorder="1" applyAlignment="1">
      <alignment horizontal="right" vertical="center"/>
    </xf>
    <xf numFmtId="167" fontId="56" fillId="0" borderId="11" xfId="0" applyNumberFormat="1" applyFont="1" applyBorder="1" applyAlignment="1">
      <alignment horizontal="right" vertical="center"/>
    </xf>
    <xf numFmtId="167" fontId="56" fillId="0" borderId="11" xfId="0" applyNumberFormat="1" applyFont="1" applyBorder="1" applyAlignment="1">
      <alignment/>
    </xf>
    <xf numFmtId="167" fontId="56" fillId="0" borderId="37" xfId="0" applyNumberFormat="1" applyFont="1" applyBorder="1" applyAlignment="1">
      <alignment/>
    </xf>
    <xf numFmtId="167" fontId="56" fillId="0" borderId="38" xfId="0" applyNumberFormat="1" applyFont="1" applyBorder="1" applyAlignment="1">
      <alignment/>
    </xf>
    <xf numFmtId="167" fontId="56" fillId="0" borderId="39" xfId="0" applyNumberFormat="1" applyFont="1" applyBorder="1" applyAlignment="1">
      <alignment/>
    </xf>
    <xf numFmtId="167" fontId="56" fillId="0" borderId="14" xfId="0" applyNumberFormat="1" applyFont="1" applyBorder="1" applyAlignment="1">
      <alignment horizontal="right" vertical="center"/>
    </xf>
    <xf numFmtId="167" fontId="56" fillId="0" borderId="15" xfId="0" applyNumberFormat="1" applyFont="1" applyBorder="1" applyAlignment="1">
      <alignment horizontal="right" vertical="center"/>
    </xf>
    <xf numFmtId="167" fontId="56" fillId="0" borderId="10" xfId="0" applyNumberFormat="1" applyFont="1" applyBorder="1" applyAlignment="1">
      <alignment horizontal="right" vertical="center"/>
    </xf>
    <xf numFmtId="167" fontId="56" fillId="0" borderId="10" xfId="0" applyNumberFormat="1" applyFont="1" applyBorder="1" applyAlignment="1">
      <alignment/>
    </xf>
    <xf numFmtId="167" fontId="59" fillId="17" borderId="22" xfId="49" applyNumberFormat="1" applyFont="1" applyFill="1" applyBorder="1" applyAlignment="1">
      <alignment/>
    </xf>
    <xf numFmtId="167" fontId="56" fillId="0" borderId="14" xfId="0" applyNumberFormat="1" applyFont="1" applyBorder="1" applyAlignment="1">
      <alignment/>
    </xf>
    <xf numFmtId="167" fontId="0" fillId="0" borderId="40" xfId="0" applyNumberFormat="1" applyFill="1" applyBorder="1" applyAlignment="1">
      <alignment horizontal="right" vertical="top"/>
    </xf>
    <xf numFmtId="167" fontId="56" fillId="0" borderId="27" xfId="0" applyNumberFormat="1" applyFont="1" applyFill="1" applyBorder="1" applyAlignment="1">
      <alignment/>
    </xf>
    <xf numFmtId="167" fontId="56" fillId="0" borderId="41" xfId="0" applyNumberFormat="1" applyFont="1" applyBorder="1" applyAlignment="1">
      <alignment/>
    </xf>
    <xf numFmtId="167" fontId="56" fillId="0" borderId="42" xfId="0" applyNumberFormat="1" applyFont="1" applyFill="1" applyBorder="1" applyAlignment="1">
      <alignment horizontal="right" vertical="top"/>
    </xf>
    <xf numFmtId="167" fontId="56" fillId="0" borderId="33" xfId="0" applyNumberFormat="1" applyFont="1" applyFill="1" applyBorder="1" applyAlignment="1">
      <alignment horizontal="right" vertical="top"/>
    </xf>
    <xf numFmtId="167" fontId="56" fillId="0" borderId="43" xfId="0" applyNumberFormat="1" applyFont="1" applyFill="1" applyBorder="1" applyAlignment="1">
      <alignment/>
    </xf>
    <xf numFmtId="167" fontId="56" fillId="0" borderId="33" xfId="0" applyNumberFormat="1" applyFont="1" applyFill="1" applyBorder="1" applyAlignment="1">
      <alignment/>
    </xf>
    <xf numFmtId="167" fontId="0" fillId="0" borderId="40" xfId="0" applyNumberFormat="1" applyFont="1" applyFill="1" applyBorder="1" applyAlignment="1">
      <alignment horizontal="right" vertical="top"/>
    </xf>
    <xf numFmtId="167" fontId="8" fillId="0" borderId="40" xfId="0" applyNumberFormat="1" applyFont="1" applyFill="1" applyBorder="1" applyAlignment="1">
      <alignment/>
    </xf>
    <xf numFmtId="167" fontId="63" fillId="0" borderId="27" xfId="0" applyNumberFormat="1" applyFont="1" applyBorder="1" applyAlignment="1">
      <alignment/>
    </xf>
    <xf numFmtId="167" fontId="63" fillId="0" borderId="41" xfId="0" applyNumberFormat="1" applyFont="1" applyFill="1" applyBorder="1" applyAlignment="1">
      <alignment/>
    </xf>
    <xf numFmtId="167" fontId="23" fillId="0" borderId="27" xfId="0" applyNumberFormat="1" applyFont="1" applyFill="1" applyBorder="1" applyAlignment="1">
      <alignment/>
    </xf>
    <xf numFmtId="167" fontId="8" fillId="0" borderId="27" xfId="0" applyNumberFormat="1" applyFont="1" applyFill="1" applyBorder="1" applyAlignment="1">
      <alignment/>
    </xf>
    <xf numFmtId="167" fontId="0" fillId="34" borderId="14" xfId="0" applyNumberFormat="1" applyFill="1" applyBorder="1" applyAlignment="1">
      <alignment vertical="top" wrapText="1"/>
    </xf>
    <xf numFmtId="0" fontId="58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167" fontId="59" fillId="0" borderId="22" xfId="0" applyNumberFormat="1" applyFont="1" applyFill="1" applyBorder="1" applyAlignment="1">
      <alignment vertical="center"/>
    </xf>
    <xf numFmtId="166" fontId="0" fillId="0" borderId="16" xfId="49" applyNumberFormat="1" applyFont="1" applyBorder="1" applyAlignment="1">
      <alignment vertical="center"/>
    </xf>
    <xf numFmtId="167" fontId="56" fillId="0" borderId="39" xfId="0" applyNumberFormat="1" applyFont="1" applyBorder="1" applyAlignment="1">
      <alignment vertical="center"/>
    </xf>
    <xf numFmtId="167" fontId="56" fillId="0" borderId="37" xfId="0" applyNumberFormat="1" applyFont="1" applyBorder="1" applyAlignment="1">
      <alignment vertical="center"/>
    </xf>
    <xf numFmtId="167" fontId="56" fillId="0" borderId="14" xfId="0" applyNumberFormat="1" applyFont="1" applyBorder="1" applyAlignment="1">
      <alignment vertical="center"/>
    </xf>
    <xf numFmtId="166" fontId="0" fillId="0" borderId="15" xfId="49" applyNumberFormat="1" applyFont="1" applyBorder="1" applyAlignment="1">
      <alignment vertical="center"/>
    </xf>
    <xf numFmtId="167" fontId="56" fillId="0" borderId="38" xfId="0" applyNumberFormat="1" applyFont="1" applyBorder="1" applyAlignment="1">
      <alignment vertical="center"/>
    </xf>
    <xf numFmtId="166" fontId="0" fillId="0" borderId="10" xfId="49" applyNumberFormat="1" applyFont="1" applyBorder="1" applyAlignment="1">
      <alignment vertical="center"/>
    </xf>
    <xf numFmtId="167" fontId="56" fillId="0" borderId="11" xfId="0" applyNumberFormat="1" applyFont="1" applyBorder="1" applyAlignment="1">
      <alignment vertical="center"/>
    </xf>
    <xf numFmtId="167" fontId="5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0" fontId="56" fillId="0" borderId="0" xfId="0" applyFont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right" vertical="center"/>
    </xf>
    <xf numFmtId="167" fontId="56" fillId="0" borderId="0" xfId="0" applyNumberFormat="1" applyFont="1" applyAlignment="1">
      <alignment horizontal="right" vertical="center"/>
    </xf>
    <xf numFmtId="0" fontId="58" fillId="0" borderId="49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167" fontId="56" fillId="0" borderId="0" xfId="0" applyNumberFormat="1" applyFont="1" applyFill="1" applyAlignment="1">
      <alignment horizontal="right" vertical="center"/>
    </xf>
    <xf numFmtId="0" fontId="23" fillId="0" borderId="33" xfId="0" applyFont="1" applyFill="1" applyBorder="1" applyAlignment="1">
      <alignment horizontal="right"/>
    </xf>
    <xf numFmtId="0" fontId="66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3" fillId="0" borderId="42" xfId="0" applyFont="1" applyFill="1" applyBorder="1" applyAlignment="1">
      <alignment horizontal="right"/>
    </xf>
    <xf numFmtId="0" fontId="23" fillId="0" borderId="27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3" fillId="0" borderId="42" xfId="0" applyFont="1" applyFill="1" applyBorder="1" applyAlignment="1">
      <alignment/>
    </xf>
    <xf numFmtId="0" fontId="63" fillId="0" borderId="50" xfId="0" applyFont="1" applyFill="1" applyBorder="1" applyAlignment="1">
      <alignment horizontal="left"/>
    </xf>
    <xf numFmtId="0" fontId="62" fillId="0" borderId="30" xfId="0" applyFont="1" applyBorder="1" applyAlignment="1">
      <alignment/>
    </xf>
    <xf numFmtId="0" fontId="62" fillId="0" borderId="23" xfId="0" applyFont="1" applyBorder="1" applyAlignment="1">
      <alignment/>
    </xf>
    <xf numFmtId="167" fontId="0" fillId="34" borderId="15" xfId="0" applyNumberFormat="1" applyFill="1" applyBorder="1" applyAlignment="1">
      <alignment vertical="top" wrapText="1"/>
    </xf>
    <xf numFmtId="0" fontId="10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8" fillId="0" borderId="53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60" fillId="33" borderId="24" xfId="0" applyFont="1" applyFill="1" applyBorder="1" applyAlignment="1">
      <alignment horizontal="left" vertical="center"/>
    </xf>
    <xf numFmtId="0" fontId="60" fillId="33" borderId="23" xfId="0" applyFont="1" applyFill="1" applyBorder="1" applyAlignment="1">
      <alignment horizontal="left" vertic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65" fillId="35" borderId="33" xfId="0" applyFont="1" applyFill="1" applyBorder="1" applyAlignment="1">
      <alignment horizontal="center" vertical="center" wrapText="1"/>
    </xf>
    <xf numFmtId="0" fontId="65" fillId="35" borderId="28" xfId="0" applyFont="1" applyFill="1" applyBorder="1" applyAlignment="1">
      <alignment horizontal="center" vertical="center" wrapText="1"/>
    </xf>
    <xf numFmtId="0" fontId="65" fillId="35" borderId="34" xfId="0" applyFont="1" applyFill="1" applyBorder="1" applyAlignment="1">
      <alignment horizontal="center" vertical="center" wrapText="1"/>
    </xf>
    <xf numFmtId="0" fontId="62" fillId="9" borderId="51" xfId="0" applyFont="1" applyFill="1" applyBorder="1" applyAlignment="1">
      <alignment horizontal="left" vertical="center"/>
    </xf>
    <xf numFmtId="0" fontId="62" fillId="9" borderId="39" xfId="0" applyFont="1" applyFill="1" applyBorder="1" applyAlignment="1">
      <alignment horizontal="left" vertical="center"/>
    </xf>
    <xf numFmtId="0" fontId="62" fillId="9" borderId="13" xfId="0" applyFont="1" applyFill="1" applyBorder="1" applyAlignment="1">
      <alignment horizontal="left" vertical="center"/>
    </xf>
    <xf numFmtId="0" fontId="62" fillId="9" borderId="11" xfId="0" applyFont="1" applyFill="1" applyBorder="1" applyAlignment="1">
      <alignment horizontal="left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60" xfId="0" applyFont="1" applyFill="1" applyBorder="1" applyAlignment="1">
      <alignment horizontal="left"/>
    </xf>
    <xf numFmtId="0" fontId="63" fillId="0" borderId="41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0" fontId="63" fillId="0" borderId="51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167" fontId="10" fillId="36" borderId="22" xfId="0" applyNumberFormat="1" applyFont="1" applyFill="1" applyBorder="1" applyAlignment="1">
      <alignment/>
    </xf>
    <xf numFmtId="167" fontId="23" fillId="36" borderId="50" xfId="0" applyNumberFormat="1" applyFont="1" applyFill="1" applyBorder="1" applyAlignment="1">
      <alignment/>
    </xf>
    <xf numFmtId="167" fontId="8" fillId="36" borderId="0" xfId="0" applyNumberFormat="1" applyFont="1" applyFill="1" applyBorder="1" applyAlignment="1">
      <alignment/>
    </xf>
    <xf numFmtId="167" fontId="23" fillId="36" borderId="34" xfId="0" applyNumberFormat="1" applyFont="1" applyFill="1" applyBorder="1" applyAlignment="1">
      <alignment/>
    </xf>
    <xf numFmtId="167" fontId="62" fillId="36" borderId="22" xfId="0" applyNumberFormat="1" applyFont="1" applyFill="1" applyBorder="1" applyAlignment="1">
      <alignment/>
    </xf>
    <xf numFmtId="167" fontId="59" fillId="36" borderId="42" xfId="0" applyNumberFormat="1" applyFont="1" applyFill="1" applyBorder="1" applyAlignment="1">
      <alignment horizontal="right" vertical="center"/>
    </xf>
    <xf numFmtId="167" fontId="59" fillId="36" borderId="27" xfId="0" applyNumberFormat="1" applyFont="1" applyFill="1" applyBorder="1" applyAlignment="1">
      <alignment horizontal="right" vertical="center"/>
    </xf>
    <xf numFmtId="167" fontId="59" fillId="36" borderId="50" xfId="0" applyNumberFormat="1" applyFont="1" applyFill="1" applyBorder="1" applyAlignment="1">
      <alignment horizontal="right" vertical="center"/>
    </xf>
    <xf numFmtId="167" fontId="0" fillId="36" borderId="0" xfId="0" applyNumberFormat="1" applyFill="1" applyBorder="1" applyAlignment="1">
      <alignment horizontal="right" vertical="center"/>
    </xf>
    <xf numFmtId="167" fontId="0" fillId="36" borderId="0" xfId="0" applyNumberFormat="1" applyFill="1" applyAlignment="1">
      <alignment horizontal="right" vertical="center"/>
    </xf>
    <xf numFmtId="167" fontId="59" fillId="36" borderId="33" xfId="0" applyNumberFormat="1" applyFont="1" applyFill="1" applyBorder="1" applyAlignment="1">
      <alignment horizontal="right" vertical="center"/>
    </xf>
    <xf numFmtId="167" fontId="59" fillId="36" borderId="28" xfId="0" applyNumberFormat="1" applyFont="1" applyFill="1" applyBorder="1" applyAlignment="1">
      <alignment horizontal="right" vertical="center"/>
    </xf>
    <xf numFmtId="167" fontId="59" fillId="36" borderId="34" xfId="0" applyNumberFormat="1" applyFont="1" applyFill="1" applyBorder="1" applyAlignment="1">
      <alignment horizontal="right" vertical="center"/>
    </xf>
    <xf numFmtId="167" fontId="0" fillId="36" borderId="0" xfId="0" applyNumberFormat="1" applyFont="1" applyFill="1" applyAlignment="1">
      <alignment/>
    </xf>
    <xf numFmtId="167" fontId="0" fillId="36" borderId="0" xfId="0" applyNumberFormat="1" applyFont="1" applyFill="1" applyBorder="1" applyAlignment="1">
      <alignment/>
    </xf>
    <xf numFmtId="167" fontId="10" fillId="36" borderId="28" xfId="0" applyNumberFormat="1" applyFont="1" applyFill="1" applyBorder="1" applyAlignment="1">
      <alignment horizontal="right"/>
    </xf>
    <xf numFmtId="167" fontId="10" fillId="36" borderId="34" xfId="0" applyNumberFormat="1" applyFont="1" applyFill="1" applyBorder="1" applyAlignment="1">
      <alignment horizontal="right"/>
    </xf>
    <xf numFmtId="167" fontId="62" fillId="36" borderId="28" xfId="0" applyNumberFormat="1" applyFont="1" applyFill="1" applyBorder="1" applyAlignment="1">
      <alignment horizontal="right"/>
    </xf>
    <xf numFmtId="167" fontId="62" fillId="36" borderId="34" xfId="0" applyNumberFormat="1" applyFont="1" applyFill="1" applyBorder="1" applyAlignment="1">
      <alignment horizontal="right"/>
    </xf>
    <xf numFmtId="8" fontId="62" fillId="36" borderId="28" xfId="0" applyNumberFormat="1" applyFont="1" applyFill="1" applyBorder="1" applyAlignment="1">
      <alignment horizontal="right"/>
    </xf>
    <xf numFmtId="8" fontId="62" fillId="36" borderId="34" xfId="0" applyNumberFormat="1" applyFont="1" applyFill="1" applyBorder="1" applyAlignment="1">
      <alignment horizontal="right"/>
    </xf>
    <xf numFmtId="0" fontId="62" fillId="0" borderId="42" xfId="0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7" fillId="35" borderId="0" xfId="0" applyFont="1" applyFill="1" applyAlignment="1">
      <alignment horizontal="center" vertical="center" wrapText="1"/>
    </xf>
    <xf numFmtId="0" fontId="10" fillId="0" borderId="3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23" fillId="0" borderId="28" xfId="0" applyFont="1" applyFill="1" applyBorder="1" applyAlignment="1">
      <alignment/>
    </xf>
    <xf numFmtId="0" fontId="23" fillId="0" borderId="15" xfId="0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167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63" xfId="0" applyFont="1" applyFill="1" applyBorder="1" applyAlignment="1">
      <alignment horizontal="right"/>
    </xf>
    <xf numFmtId="0" fontId="56" fillId="36" borderId="0" xfId="0" applyFont="1" applyFill="1" applyAlignment="1">
      <alignment/>
    </xf>
    <xf numFmtId="167" fontId="56" fillId="36" borderId="0" xfId="0" applyNumberFormat="1" applyFont="1" applyFill="1" applyAlignment="1">
      <alignment/>
    </xf>
    <xf numFmtId="0" fontId="66" fillId="19" borderId="15" xfId="0" applyFont="1" applyFill="1" applyBorder="1" applyAlignment="1" applyProtection="1">
      <alignment horizontal="center" vertical="center"/>
      <protection locked="0"/>
    </xf>
    <xf numFmtId="3" fontId="8" fillId="13" borderId="15" xfId="0" applyNumberFormat="1" applyFont="1" applyFill="1" applyBorder="1" applyAlignment="1" applyProtection="1">
      <alignment/>
      <protection locked="0"/>
    </xf>
    <xf numFmtId="167" fontId="8" fillId="13" borderId="15" xfId="0" applyNumberFormat="1" applyFont="1" applyFill="1" applyBorder="1" applyAlignment="1" applyProtection="1">
      <alignment/>
      <protection locked="0"/>
    </xf>
    <xf numFmtId="0" fontId="8" fillId="13" borderId="15" xfId="0" applyFont="1" applyFill="1" applyBorder="1" applyAlignment="1" applyProtection="1">
      <alignment horizontal="right"/>
      <protection locked="0"/>
    </xf>
    <xf numFmtId="167" fontId="8" fillId="13" borderId="34" xfId="0" applyNumberFormat="1" applyFont="1" applyFill="1" applyBorder="1" applyAlignment="1" applyProtection="1">
      <alignment/>
      <protection locked="0"/>
    </xf>
    <xf numFmtId="0" fontId="8" fillId="13" borderId="14" xfId="0" applyFont="1" applyFill="1" applyBorder="1" applyAlignment="1" applyProtection="1">
      <alignment horizontal="right"/>
      <protection locked="0"/>
    </xf>
    <xf numFmtId="167" fontId="8" fillId="13" borderId="14" xfId="0" applyNumberFormat="1" applyFont="1" applyFill="1" applyBorder="1" applyAlignment="1" applyProtection="1">
      <alignment/>
      <protection locked="0"/>
    </xf>
    <xf numFmtId="0" fontId="0" fillId="7" borderId="27" xfId="0" applyFill="1" applyBorder="1" applyAlignment="1" applyProtection="1">
      <alignment horizontal="left" vertical="center" wrapText="1"/>
      <protection locked="0"/>
    </xf>
    <xf numFmtId="0" fontId="0" fillId="7" borderId="62" xfId="0" applyFill="1" applyBorder="1" applyAlignment="1" applyProtection="1">
      <alignment horizontal="left" vertical="center" wrapText="1"/>
      <protection locked="0"/>
    </xf>
    <xf numFmtId="167" fontId="0" fillId="7" borderId="64" xfId="0" applyNumberFormat="1" applyFill="1" applyBorder="1" applyAlignment="1" applyProtection="1">
      <alignment horizontal="right" vertical="center" wrapText="1"/>
      <protection locked="0"/>
    </xf>
    <xf numFmtId="0" fontId="0" fillId="7" borderId="50" xfId="0" applyFill="1" applyBorder="1" applyAlignment="1" applyProtection="1">
      <alignment horizontal="left" vertical="center" wrapText="1"/>
      <protection locked="0"/>
    </xf>
    <xf numFmtId="0" fontId="0" fillId="7" borderId="14" xfId="0" applyFill="1" applyBorder="1" applyAlignment="1" applyProtection="1">
      <alignment horizontal="left" vertical="center" wrapText="1"/>
      <protection locked="0"/>
    </xf>
    <xf numFmtId="2" fontId="0" fillId="7" borderId="14" xfId="0" applyNumberFormat="1" applyFill="1" applyBorder="1" applyAlignment="1" applyProtection="1">
      <alignment horizontal="right" vertical="center"/>
      <protection locked="0"/>
    </xf>
    <xf numFmtId="0" fontId="0" fillId="7" borderId="28" xfId="0" applyFill="1" applyBorder="1" applyAlignment="1" applyProtection="1">
      <alignment horizontal="left" vertical="center" wrapText="1"/>
      <protection locked="0"/>
    </xf>
    <xf numFmtId="0" fontId="0" fillId="7" borderId="63" xfId="0" applyFill="1" applyBorder="1" applyAlignment="1" applyProtection="1">
      <alignment horizontal="left" vertical="center" wrapText="1"/>
      <protection locked="0"/>
    </xf>
    <xf numFmtId="167" fontId="0" fillId="7" borderId="65" xfId="0" applyNumberFormat="1" applyFill="1" applyBorder="1" applyAlignment="1" applyProtection="1">
      <alignment horizontal="right" vertical="center" wrapText="1"/>
      <protection locked="0"/>
    </xf>
    <xf numFmtId="0" fontId="0" fillId="7" borderId="34" xfId="0" applyFill="1" applyBorder="1" applyAlignment="1" applyProtection="1">
      <alignment horizontal="left" vertical="center" wrapText="1"/>
      <protection locked="0"/>
    </xf>
    <xf numFmtId="0" fontId="0" fillId="7" borderId="15" xfId="0" applyFill="1" applyBorder="1" applyAlignment="1" applyProtection="1">
      <alignment horizontal="left" vertical="center" wrapText="1"/>
      <protection locked="0"/>
    </xf>
    <xf numFmtId="2" fontId="0" fillId="7" borderId="15" xfId="0" applyNumberFormat="1" applyFill="1" applyBorder="1" applyAlignment="1" applyProtection="1">
      <alignment horizontal="right" vertical="center"/>
      <protection locked="0"/>
    </xf>
    <xf numFmtId="0" fontId="0" fillId="7" borderId="66" xfId="0" applyFill="1" applyBorder="1" applyAlignment="1" applyProtection="1">
      <alignment horizontal="left" vertical="center" wrapText="1"/>
      <protection locked="0"/>
    </xf>
    <xf numFmtId="0" fontId="0" fillId="7" borderId="13" xfId="0" applyFill="1" applyBorder="1" applyAlignment="1" applyProtection="1">
      <alignment horizontal="left" vertical="center" wrapText="1"/>
      <protection locked="0"/>
    </xf>
    <xf numFmtId="167" fontId="0" fillId="7" borderId="67" xfId="0" applyNumberFormat="1" applyFill="1" applyBorder="1" applyAlignment="1" applyProtection="1">
      <alignment horizontal="right" vertical="center" wrapText="1"/>
      <protection locked="0"/>
    </xf>
    <xf numFmtId="0" fontId="0" fillId="7" borderId="12" xfId="0" applyFill="1" applyBorder="1" applyAlignment="1" applyProtection="1">
      <alignment horizontal="left" vertical="center" wrapText="1"/>
      <protection locked="0"/>
    </xf>
    <xf numFmtId="0" fontId="0" fillId="7" borderId="10" xfId="0" applyFill="1" applyBorder="1" applyAlignment="1" applyProtection="1">
      <alignment horizontal="left" vertical="center" wrapText="1"/>
      <protection locked="0"/>
    </xf>
    <xf numFmtId="2" fontId="0" fillId="7" borderId="10" xfId="0" applyNumberFormat="1" applyFill="1" applyBorder="1" applyAlignment="1" applyProtection="1">
      <alignment horizontal="right" vertical="center"/>
      <protection locked="0"/>
    </xf>
    <xf numFmtId="2" fontId="0" fillId="7" borderId="62" xfId="0" applyNumberFormat="1" applyFill="1" applyBorder="1" applyAlignment="1" applyProtection="1">
      <alignment horizontal="center" vertical="center"/>
      <protection locked="0"/>
    </xf>
    <xf numFmtId="167" fontId="0" fillId="7" borderId="14" xfId="0" applyNumberFormat="1" applyFill="1" applyBorder="1" applyAlignment="1" applyProtection="1">
      <alignment horizontal="center" vertical="center"/>
      <protection locked="0"/>
    </xf>
    <xf numFmtId="2" fontId="0" fillId="7" borderId="63" xfId="0" applyNumberFormat="1" applyFill="1" applyBorder="1" applyAlignment="1" applyProtection="1">
      <alignment horizontal="center" vertical="center"/>
      <protection locked="0"/>
    </xf>
    <xf numFmtId="167" fontId="0" fillId="7" borderId="15" xfId="0" applyNumberFormat="1" applyFill="1" applyBorder="1" applyAlignment="1" applyProtection="1">
      <alignment horizontal="center" vertical="center"/>
      <protection locked="0"/>
    </xf>
    <xf numFmtId="2" fontId="0" fillId="7" borderId="13" xfId="0" applyNumberFormat="1" applyFill="1" applyBorder="1" applyAlignment="1" applyProtection="1">
      <alignment horizontal="center" vertical="center"/>
      <protection locked="0"/>
    </xf>
    <xf numFmtId="167" fontId="0" fillId="7" borderId="10" xfId="0" applyNumberFormat="1" applyFill="1" applyBorder="1" applyAlignment="1" applyProtection="1">
      <alignment horizontal="center" vertical="center"/>
      <protection locked="0"/>
    </xf>
    <xf numFmtId="2" fontId="0" fillId="7" borderId="50" xfId="0" applyNumberFormat="1" applyFill="1" applyBorder="1" applyAlignment="1" applyProtection="1">
      <alignment horizontal="center" vertical="center"/>
      <protection locked="0"/>
    </xf>
    <xf numFmtId="166" fontId="0" fillId="7" borderId="14" xfId="0" applyNumberFormat="1" applyFill="1" applyBorder="1" applyAlignment="1" applyProtection="1">
      <alignment horizontal="right" vertical="center"/>
      <protection locked="0"/>
    </xf>
    <xf numFmtId="2" fontId="0" fillId="7" borderId="34" xfId="0" applyNumberFormat="1" applyFill="1" applyBorder="1" applyAlignment="1" applyProtection="1">
      <alignment horizontal="center" vertical="center"/>
      <protection locked="0"/>
    </xf>
    <xf numFmtId="166" fontId="0" fillId="7" borderId="15" xfId="0" applyNumberFormat="1" applyFill="1" applyBorder="1" applyAlignment="1" applyProtection="1">
      <alignment horizontal="right" vertical="center"/>
      <protection locked="0"/>
    </xf>
    <xf numFmtId="2" fontId="0" fillId="7" borderId="12" xfId="0" applyNumberFormat="1" applyFill="1" applyBorder="1" applyAlignment="1" applyProtection="1">
      <alignment horizontal="center" vertical="center"/>
      <protection locked="0"/>
    </xf>
    <xf numFmtId="166" fontId="0" fillId="7" borderId="10" xfId="0" applyNumberFormat="1" applyFill="1" applyBorder="1" applyAlignment="1" applyProtection="1">
      <alignment horizontal="right" vertical="center"/>
      <protection locked="0"/>
    </xf>
    <xf numFmtId="0" fontId="0" fillId="7" borderId="42" xfId="0" applyFill="1" applyBorder="1" applyAlignment="1" applyProtection="1">
      <alignment horizontal="left" vertical="center" wrapText="1"/>
      <protection locked="0"/>
    </xf>
    <xf numFmtId="167" fontId="56" fillId="7" borderId="31" xfId="0" applyNumberFormat="1" applyFont="1" applyFill="1" applyBorder="1" applyAlignment="1" applyProtection="1">
      <alignment horizontal="right" vertical="center"/>
      <protection locked="0"/>
    </xf>
    <xf numFmtId="0" fontId="0" fillId="7" borderId="33" xfId="0" applyFill="1" applyBorder="1" applyAlignment="1" applyProtection="1">
      <alignment horizontal="left" vertical="center" wrapText="1"/>
      <protection locked="0"/>
    </xf>
    <xf numFmtId="167" fontId="56" fillId="7" borderId="18" xfId="0" applyNumberFormat="1" applyFont="1" applyFill="1" applyBorder="1" applyAlignment="1" applyProtection="1">
      <alignment horizontal="right" vertical="center"/>
      <protection locked="0"/>
    </xf>
    <xf numFmtId="0" fontId="0" fillId="7" borderId="68" xfId="0" applyFill="1" applyBorder="1" applyAlignment="1" applyProtection="1">
      <alignment horizontal="left" vertical="center" wrapText="1"/>
      <protection locked="0"/>
    </xf>
    <xf numFmtId="167" fontId="56" fillId="7" borderId="19" xfId="0" applyNumberFormat="1" applyFont="1" applyFill="1" applyBorder="1" applyAlignment="1" applyProtection="1">
      <alignment horizontal="right" vertical="center"/>
      <protection locked="0"/>
    </xf>
    <xf numFmtId="167" fontId="0" fillId="7" borderId="14" xfId="0" applyNumberFormat="1" applyFill="1" applyBorder="1" applyAlignment="1" applyProtection="1">
      <alignment horizontal="right" vertical="center"/>
      <protection locked="0"/>
    </xf>
    <xf numFmtId="167" fontId="0" fillId="7" borderId="15" xfId="0" applyNumberFormat="1" applyFill="1" applyBorder="1" applyAlignment="1" applyProtection="1">
      <alignment horizontal="right" vertical="center"/>
      <protection locked="0"/>
    </xf>
    <xf numFmtId="0" fontId="0" fillId="7" borderId="10" xfId="0" applyFill="1" applyBorder="1" applyAlignment="1" applyProtection="1">
      <alignment wrapText="1"/>
      <protection locked="0"/>
    </xf>
    <xf numFmtId="0" fontId="0" fillId="7" borderId="11" xfId="0" applyFill="1" applyBorder="1" applyAlignment="1" applyProtection="1">
      <alignment wrapText="1"/>
      <protection locked="0"/>
    </xf>
    <xf numFmtId="167" fontId="56" fillId="7" borderId="22" xfId="49" applyNumberFormat="1" applyFont="1" applyFill="1" applyBorder="1" applyAlignment="1" applyProtection="1">
      <alignment/>
      <protection locked="0"/>
    </xf>
    <xf numFmtId="2" fontId="0" fillId="7" borderId="12" xfId="0" applyNumberForma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2" fontId="0" fillId="7" borderId="13" xfId="0" applyNumberFormat="1" applyFill="1" applyBorder="1" applyAlignment="1" applyProtection="1">
      <alignment/>
      <protection locked="0"/>
    </xf>
    <xf numFmtId="167" fontId="0" fillId="7" borderId="10" xfId="0" applyNumberFormat="1" applyFill="1" applyBorder="1" applyAlignment="1" applyProtection="1">
      <alignment/>
      <protection locked="0"/>
    </xf>
    <xf numFmtId="0" fontId="0" fillId="7" borderId="66" xfId="0" applyFill="1" applyBorder="1" applyAlignment="1" applyProtection="1">
      <alignment wrapText="1"/>
      <protection locked="0"/>
    </xf>
    <xf numFmtId="0" fontId="0" fillId="7" borderId="13" xfId="0" applyFill="1" applyBorder="1" applyAlignment="1" applyProtection="1">
      <alignment wrapText="1"/>
      <protection locked="0"/>
    </xf>
    <xf numFmtId="167" fontId="0" fillId="7" borderId="67" xfId="0" applyNumberFormat="1" applyFill="1" applyBorder="1" applyAlignment="1" applyProtection="1">
      <alignment wrapText="1"/>
      <protection locked="0"/>
    </xf>
    <xf numFmtId="0" fontId="0" fillId="7" borderId="12" xfId="0" applyFill="1" applyBorder="1" applyAlignment="1" applyProtection="1">
      <alignment wrapText="1"/>
      <protection locked="0"/>
    </xf>
    <xf numFmtId="2" fontId="0" fillId="7" borderId="10" xfId="0" applyNumberFormat="1" applyFill="1" applyBorder="1" applyAlignment="1" applyProtection="1">
      <alignment/>
      <protection locked="0"/>
    </xf>
    <xf numFmtId="0" fontId="0" fillId="7" borderId="27" xfId="0" applyFill="1" applyBorder="1" applyAlignment="1" applyProtection="1">
      <alignment wrapText="1"/>
      <protection locked="0"/>
    </xf>
    <xf numFmtId="0" fontId="0" fillId="7" borderId="51" xfId="0" applyFill="1" applyBorder="1" applyAlignment="1" applyProtection="1">
      <alignment wrapText="1"/>
      <protection locked="0"/>
    </xf>
    <xf numFmtId="167" fontId="0" fillId="7" borderId="32" xfId="0" applyNumberFormat="1" applyFill="1" applyBorder="1" applyAlignment="1" applyProtection="1">
      <alignment wrapText="1"/>
      <protection locked="0"/>
    </xf>
    <xf numFmtId="0" fontId="0" fillId="7" borderId="56" xfId="0" applyFill="1" applyBorder="1" applyAlignment="1" applyProtection="1">
      <alignment wrapText="1"/>
      <protection locked="0"/>
    </xf>
    <xf numFmtId="0" fontId="0" fillId="7" borderId="16" xfId="0" applyFill="1" applyBorder="1" applyAlignment="1" applyProtection="1">
      <alignment wrapText="1"/>
      <protection locked="0"/>
    </xf>
    <xf numFmtId="2" fontId="0" fillId="7" borderId="16" xfId="0" applyNumberFormat="1" applyFill="1" applyBorder="1" applyAlignment="1" applyProtection="1">
      <alignment/>
      <protection locked="0"/>
    </xf>
    <xf numFmtId="0" fontId="0" fillId="7" borderId="62" xfId="0" applyFill="1" applyBorder="1" applyAlignment="1" applyProtection="1">
      <alignment wrapText="1"/>
      <protection locked="0"/>
    </xf>
    <xf numFmtId="167" fontId="0" fillId="7" borderId="64" xfId="0" applyNumberFormat="1" applyFill="1" applyBorder="1" applyAlignment="1" applyProtection="1">
      <alignment wrapText="1"/>
      <protection locked="0"/>
    </xf>
    <xf numFmtId="0" fontId="0" fillId="7" borderId="50" xfId="0" applyFill="1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wrapText="1"/>
      <protection locked="0"/>
    </xf>
    <xf numFmtId="2" fontId="0" fillId="7" borderId="14" xfId="0" applyNumberFormat="1" applyFill="1" applyBorder="1" applyAlignment="1" applyProtection="1">
      <alignment/>
      <protection locked="0"/>
    </xf>
    <xf numFmtId="0" fontId="0" fillId="7" borderId="28" xfId="0" applyFill="1" applyBorder="1" applyAlignment="1" applyProtection="1">
      <alignment wrapText="1"/>
      <protection locked="0"/>
    </xf>
    <xf numFmtId="0" fontId="0" fillId="7" borderId="63" xfId="0" applyFill="1" applyBorder="1" applyAlignment="1" applyProtection="1">
      <alignment wrapText="1"/>
      <protection locked="0"/>
    </xf>
    <xf numFmtId="167" fontId="0" fillId="7" borderId="65" xfId="0" applyNumberFormat="1" applyFill="1" applyBorder="1" applyAlignment="1" applyProtection="1">
      <alignment wrapText="1"/>
      <protection locked="0"/>
    </xf>
    <xf numFmtId="0" fontId="0" fillId="7" borderId="34" xfId="0" applyFill="1" applyBorder="1" applyAlignment="1" applyProtection="1">
      <alignment wrapText="1"/>
      <protection locked="0"/>
    </xf>
    <xf numFmtId="0" fontId="0" fillId="7" borderId="15" xfId="0" applyFill="1" applyBorder="1" applyAlignment="1" applyProtection="1">
      <alignment wrapText="1"/>
      <protection locked="0"/>
    </xf>
    <xf numFmtId="2" fontId="0" fillId="7" borderId="15" xfId="0" applyNumberFormat="1" applyFill="1" applyBorder="1" applyAlignment="1" applyProtection="1">
      <alignment/>
      <protection locked="0"/>
    </xf>
    <xf numFmtId="2" fontId="0" fillId="7" borderId="62" xfId="0" applyNumberFormat="1" applyFill="1" applyBorder="1" applyAlignment="1" applyProtection="1">
      <alignment/>
      <protection locked="0"/>
    </xf>
    <xf numFmtId="167" fontId="0" fillId="7" borderId="14" xfId="0" applyNumberFormat="1" applyFill="1" applyBorder="1" applyAlignment="1" applyProtection="1">
      <alignment/>
      <protection locked="0"/>
    </xf>
    <xf numFmtId="2" fontId="0" fillId="7" borderId="63" xfId="0" applyNumberFormat="1" applyFill="1" applyBorder="1" applyAlignment="1" applyProtection="1">
      <alignment/>
      <protection locked="0"/>
    </xf>
    <xf numFmtId="167" fontId="0" fillId="7" borderId="15" xfId="0" applyNumberFormat="1" applyFill="1" applyBorder="1" applyAlignment="1" applyProtection="1">
      <alignment/>
      <protection locked="0"/>
    </xf>
    <xf numFmtId="2" fontId="0" fillId="7" borderId="50" xfId="0" applyNumberFormat="1" applyFill="1" applyBorder="1" applyAlignment="1" applyProtection="1">
      <alignment/>
      <protection locked="0"/>
    </xf>
    <xf numFmtId="166" fontId="0" fillId="7" borderId="14" xfId="0" applyNumberFormat="1" applyFill="1" applyBorder="1" applyAlignment="1" applyProtection="1">
      <alignment/>
      <protection locked="0"/>
    </xf>
    <xf numFmtId="2" fontId="0" fillId="7" borderId="34" xfId="0" applyNumberFormat="1" applyFill="1" applyBorder="1" applyAlignment="1" applyProtection="1">
      <alignment/>
      <protection locked="0"/>
    </xf>
    <xf numFmtId="166" fontId="0" fillId="7" borderId="15" xfId="0" applyNumberFormat="1" applyFill="1" applyBorder="1" applyAlignment="1" applyProtection="1">
      <alignment/>
      <protection locked="0"/>
    </xf>
    <xf numFmtId="166" fontId="0" fillId="7" borderId="10" xfId="0" applyNumberFormat="1" applyFill="1" applyBorder="1" applyAlignment="1" applyProtection="1">
      <alignment/>
      <protection locked="0"/>
    </xf>
    <xf numFmtId="0" fontId="0" fillId="7" borderId="42" xfId="0" applyFill="1" applyBorder="1" applyAlignment="1" applyProtection="1">
      <alignment wrapText="1"/>
      <protection locked="0"/>
    </xf>
    <xf numFmtId="167" fontId="56" fillId="7" borderId="31" xfId="0" applyNumberFormat="1" applyFont="1" applyFill="1" applyBorder="1" applyAlignment="1" applyProtection="1">
      <alignment/>
      <protection locked="0"/>
    </xf>
    <xf numFmtId="167" fontId="56" fillId="7" borderId="18" xfId="0" applyNumberFormat="1" applyFont="1" applyFill="1" applyBorder="1" applyAlignment="1" applyProtection="1">
      <alignment/>
      <protection locked="0"/>
    </xf>
    <xf numFmtId="0" fontId="0" fillId="7" borderId="33" xfId="0" applyFill="1" applyBorder="1" applyAlignment="1" applyProtection="1">
      <alignment wrapText="1"/>
      <protection locked="0"/>
    </xf>
    <xf numFmtId="0" fontId="0" fillId="7" borderId="68" xfId="0" applyFill="1" applyBorder="1" applyAlignment="1" applyProtection="1">
      <alignment wrapText="1"/>
      <protection locked="0"/>
    </xf>
    <xf numFmtId="167" fontId="56" fillId="7" borderId="19" xfId="0" applyNumberFormat="1" applyFont="1" applyFill="1" applyBorder="1" applyAlignment="1" applyProtection="1">
      <alignment/>
      <protection locked="0"/>
    </xf>
    <xf numFmtId="167" fontId="56" fillId="7" borderId="14" xfId="0" applyNumberFormat="1" applyFont="1" applyFill="1" applyBorder="1" applyAlignment="1" applyProtection="1">
      <alignment/>
      <protection locked="0"/>
    </xf>
    <xf numFmtId="167" fontId="56" fillId="7" borderId="15" xfId="0" applyNumberFormat="1" applyFont="1" applyFill="1" applyBorder="1" applyAlignment="1" applyProtection="1">
      <alignment/>
      <protection locked="0"/>
    </xf>
    <xf numFmtId="0" fontId="0" fillId="7" borderId="15" xfId="0" applyFont="1" applyFill="1" applyBorder="1" applyAlignment="1" applyProtection="1">
      <alignment wrapText="1"/>
      <protection locked="0"/>
    </xf>
    <xf numFmtId="167" fontId="0" fillId="7" borderId="15" xfId="0" applyNumberFormat="1" applyFill="1" applyBorder="1" applyAlignment="1" applyProtection="1">
      <alignment horizontal="right" vertical="top"/>
      <protection locked="0"/>
    </xf>
    <xf numFmtId="167" fontId="56" fillId="7" borderId="14" xfId="0" applyNumberFormat="1" applyFont="1" applyFill="1" applyBorder="1" applyAlignment="1" applyProtection="1">
      <alignment horizontal="right" vertical="top"/>
      <protection locked="0"/>
    </xf>
    <xf numFmtId="167" fontId="56" fillId="7" borderId="15" xfId="0" applyNumberFormat="1" applyFont="1" applyFill="1" applyBorder="1" applyAlignment="1" applyProtection="1">
      <alignment horizontal="right" vertical="top"/>
      <protection locked="0"/>
    </xf>
    <xf numFmtId="167" fontId="0" fillId="7" borderId="15" xfId="0" applyNumberFormat="1" applyFont="1" applyFill="1" applyBorder="1" applyAlignment="1" applyProtection="1">
      <alignment horizontal="right" vertical="top"/>
      <protection locked="0"/>
    </xf>
    <xf numFmtId="0" fontId="5" fillId="7" borderId="15" xfId="0" applyFont="1" applyFill="1" applyBorder="1" applyAlignment="1" applyProtection="1">
      <alignment wrapText="1"/>
      <protection locked="0"/>
    </xf>
    <xf numFmtId="167" fontId="8" fillId="7" borderId="15" xfId="0" applyNumberFormat="1" applyFont="1" applyFill="1" applyBorder="1" applyAlignment="1" applyProtection="1">
      <alignment/>
      <protection locked="0"/>
    </xf>
    <xf numFmtId="167" fontId="8" fillId="7" borderId="14" xfId="0" applyNumberFormat="1" applyFont="1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 vertical="top" wrapText="1"/>
      <protection locked="0"/>
    </xf>
    <xf numFmtId="167" fontId="0" fillId="7" borderId="15" xfId="0" applyNumberFormat="1" applyFill="1" applyBorder="1" applyAlignment="1" applyProtection="1">
      <alignment vertical="top" wrapText="1"/>
      <protection locked="0"/>
    </xf>
    <xf numFmtId="0" fontId="0" fillId="7" borderId="20" xfId="0" applyFill="1" applyBorder="1" applyAlignment="1" applyProtection="1">
      <alignment horizontal="left" vertical="center" wrapText="1"/>
      <protection locked="0"/>
    </xf>
    <xf numFmtId="0" fontId="0" fillId="7" borderId="51" xfId="0" applyFill="1" applyBorder="1" applyAlignment="1" applyProtection="1">
      <alignment horizontal="left" vertical="center" wrapText="1"/>
      <protection locked="0"/>
    </xf>
    <xf numFmtId="167" fontId="0" fillId="7" borderId="39" xfId="0" applyNumberFormat="1" applyFill="1" applyBorder="1" applyAlignment="1" applyProtection="1">
      <alignment horizontal="right" vertical="center" wrapText="1"/>
      <protection locked="0"/>
    </xf>
    <xf numFmtId="0" fontId="0" fillId="7" borderId="56" xfId="0" applyFill="1" applyBorder="1" applyAlignment="1" applyProtection="1">
      <alignment horizontal="left" vertical="center" wrapText="1"/>
      <protection locked="0"/>
    </xf>
    <xf numFmtId="0" fontId="0" fillId="7" borderId="16" xfId="0" applyFill="1" applyBorder="1" applyAlignment="1" applyProtection="1">
      <alignment horizontal="left" vertical="center" wrapText="1"/>
      <protection locked="0"/>
    </xf>
    <xf numFmtId="2" fontId="0" fillId="7" borderId="16" xfId="0" applyNumberFormat="1" applyFill="1" applyBorder="1" applyAlignment="1" applyProtection="1">
      <alignment horizontal="center" vertical="center"/>
      <protection locked="0"/>
    </xf>
    <xf numFmtId="167" fontId="0" fillId="7" borderId="38" xfId="0" applyNumberFormat="1" applyFill="1" applyBorder="1" applyAlignment="1" applyProtection="1">
      <alignment horizontal="right" vertical="center" wrapText="1"/>
      <protection locked="0"/>
    </xf>
    <xf numFmtId="2" fontId="0" fillId="7" borderId="14" xfId="0" applyNumberFormat="1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left" vertical="center" wrapText="1"/>
      <protection locked="0"/>
    </xf>
    <xf numFmtId="2" fontId="0" fillId="7" borderId="15" xfId="0" applyNumberFormat="1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left" vertical="center" wrapText="1"/>
      <protection locked="0"/>
    </xf>
    <xf numFmtId="167" fontId="0" fillId="7" borderId="11" xfId="0" applyNumberFormat="1" applyFill="1" applyBorder="1" applyAlignment="1" applyProtection="1">
      <alignment horizontal="right" vertical="center" wrapText="1"/>
      <protection locked="0"/>
    </xf>
    <xf numFmtId="2" fontId="0" fillId="7" borderId="10" xfId="0" applyNumberFormat="1" applyFill="1" applyBorder="1" applyAlignment="1" applyProtection="1">
      <alignment horizontal="center" vertical="center"/>
      <protection locked="0"/>
    </xf>
    <xf numFmtId="167" fontId="0" fillId="7" borderId="10" xfId="0" applyNumberFormat="1" applyFill="1" applyBorder="1" applyAlignment="1" applyProtection="1">
      <alignment horizontal="right" vertical="center"/>
      <protection locked="0"/>
    </xf>
    <xf numFmtId="167" fontId="56" fillId="7" borderId="31" xfId="0" applyNumberFormat="1" applyFont="1" applyFill="1" applyBorder="1" applyAlignment="1" applyProtection="1">
      <alignment vertical="center"/>
      <protection locked="0"/>
    </xf>
    <xf numFmtId="167" fontId="56" fillId="7" borderId="18" xfId="0" applyNumberFormat="1" applyFont="1" applyFill="1" applyBorder="1" applyAlignment="1" applyProtection="1">
      <alignment vertical="center"/>
      <protection locked="0"/>
    </xf>
    <xf numFmtId="167" fontId="56" fillId="7" borderId="19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3"/>
  <sheetViews>
    <sheetView showGridLines="0" tabSelected="1" zoomScalePageLayoutView="0" workbookViewId="0" topLeftCell="A1">
      <selection activeCell="A6" sqref="A6:I6"/>
    </sheetView>
  </sheetViews>
  <sheetFormatPr defaultColWidth="11.421875" defaultRowHeight="15"/>
  <cols>
    <col min="1" max="1" width="38.140625" style="0" bestFit="1" customWidth="1"/>
    <col min="2" max="2" width="4.8515625" style="0" bestFit="1" customWidth="1"/>
    <col min="3" max="3" width="20.00390625" style="0" customWidth="1"/>
    <col min="4" max="4" width="3.140625" style="0" customWidth="1"/>
    <col min="5" max="6" width="21.421875" style="0" customWidth="1"/>
    <col min="7" max="7" width="21.140625" style="0" customWidth="1"/>
    <col min="8" max="8" width="5.28125" style="32" bestFit="1" customWidth="1"/>
    <col min="9" max="9" width="41.421875" style="0" bestFit="1" customWidth="1"/>
  </cols>
  <sheetData>
    <row r="1" spans="1:12" ht="36" customHeight="1">
      <c r="A1" s="162" t="s">
        <v>196</v>
      </c>
      <c r="B1" s="162"/>
      <c r="C1" s="162"/>
      <c r="D1" s="162"/>
      <c r="E1" s="162"/>
      <c r="F1" s="162"/>
      <c r="G1" s="162"/>
      <c r="H1" s="162"/>
      <c r="I1" s="162"/>
      <c r="J1" s="152"/>
      <c r="K1" s="152"/>
      <c r="L1" s="152"/>
    </row>
    <row r="3" ht="15.75">
      <c r="A3" s="222" t="s">
        <v>86</v>
      </c>
    </row>
    <row r="4" spans="1:12" ht="18.75">
      <c r="A4" s="237" t="s">
        <v>85</v>
      </c>
      <c r="B4" s="237"/>
      <c r="C4" s="237"/>
      <c r="D4" s="237"/>
      <c r="E4" s="237"/>
      <c r="F4" s="237"/>
      <c r="G4" s="237"/>
      <c r="H4" s="237"/>
      <c r="I4" s="237"/>
      <c r="J4" s="151"/>
      <c r="K4" s="151"/>
      <c r="L4" s="151"/>
    </row>
    <row r="5" ht="15.75">
      <c r="A5" s="222" t="s">
        <v>195</v>
      </c>
    </row>
    <row r="6" spans="1:12" ht="18.75">
      <c r="A6" s="237" t="s">
        <v>84</v>
      </c>
      <c r="B6" s="237"/>
      <c r="C6" s="237"/>
      <c r="D6" s="237"/>
      <c r="E6" s="237"/>
      <c r="F6" s="237"/>
      <c r="G6" s="237"/>
      <c r="H6" s="237"/>
      <c r="I6" s="237"/>
      <c r="J6" s="151"/>
      <c r="K6" s="151"/>
      <c r="L6" s="151"/>
    </row>
    <row r="7" spans="3:7" ht="15.75" thickBot="1">
      <c r="C7" s="142" t="s">
        <v>182</v>
      </c>
      <c r="E7" s="142" t="s">
        <v>182</v>
      </c>
      <c r="F7" s="142" t="s">
        <v>191</v>
      </c>
      <c r="G7" s="142" t="s">
        <v>52</v>
      </c>
    </row>
    <row r="8" spans="1:9" ht="27" thickBot="1">
      <c r="A8" s="155" t="s">
        <v>169</v>
      </c>
      <c r="B8" s="156"/>
      <c r="C8" s="200">
        <f>SUM(C9,C12,C17,C18,C19)</f>
        <v>0</v>
      </c>
      <c r="D8" s="79"/>
      <c r="E8" s="204">
        <f>SUM(E9,E15,E21,E24,E30,E40,E47,E49)</f>
        <v>0</v>
      </c>
      <c r="F8" s="204">
        <f>SUM(F9,F15,F21,F24,F30,F40,F47,F49)</f>
        <v>0</v>
      </c>
      <c r="G8" s="204">
        <f>SUM(G9,G15,G21,G24,G30,G40,G47,G49)</f>
        <v>0</v>
      </c>
      <c r="H8" s="159"/>
      <c r="I8" s="160" t="s">
        <v>0</v>
      </c>
    </row>
    <row r="9" spans="1:9" ht="18.75">
      <c r="A9" s="153" t="s">
        <v>47</v>
      </c>
      <c r="B9" s="154" t="s">
        <v>140</v>
      </c>
      <c r="C9" s="201">
        <f>SUM(C10,C11)</f>
        <v>0</v>
      </c>
      <c r="D9" s="80"/>
      <c r="E9" s="205">
        <f>SUM(E10:E14)</f>
        <v>0</v>
      </c>
      <c r="F9" s="206">
        <f>SUM(F10:F14)</f>
        <v>0</v>
      </c>
      <c r="G9" s="207">
        <f>SUM(G10:G14)</f>
        <v>0</v>
      </c>
      <c r="H9" s="157" t="s">
        <v>88</v>
      </c>
      <c r="I9" s="158" t="s">
        <v>21</v>
      </c>
    </row>
    <row r="10" spans="1:9" ht="15.75">
      <c r="A10" s="76" t="s">
        <v>48</v>
      </c>
      <c r="B10" s="81" t="s">
        <v>141</v>
      </c>
      <c r="C10" s="202">
        <f>'I.1.- INGRESOS'!C5</f>
        <v>0</v>
      </c>
      <c r="D10" s="46"/>
      <c r="E10" s="208">
        <f>'G.1.- Juzgamiento'!V11</f>
        <v>0</v>
      </c>
      <c r="F10" s="209">
        <f>'G.1.- Juzgamiento'!T11</f>
        <v>0</v>
      </c>
      <c r="G10" s="209">
        <f>'G.1.- Juzgamiento'!U11</f>
        <v>0</v>
      </c>
      <c r="H10" s="69" t="s">
        <v>22</v>
      </c>
      <c r="I10" s="69" t="s">
        <v>1</v>
      </c>
    </row>
    <row r="11" spans="1:9" ht="15.75">
      <c r="A11" s="76" t="s">
        <v>50</v>
      </c>
      <c r="B11" s="81" t="s">
        <v>142</v>
      </c>
      <c r="C11" s="202">
        <f>'I.1.- INGRESOS'!C8</f>
        <v>0</v>
      </c>
      <c r="D11" s="46"/>
      <c r="E11" s="208">
        <f>'G.1.- Juzgamiento'!V16</f>
        <v>0</v>
      </c>
      <c r="F11" s="209">
        <f>'G.1.- Juzgamiento'!T16</f>
        <v>0</v>
      </c>
      <c r="G11" s="209">
        <f>'G.1.- Juzgamiento'!V16</f>
        <v>0</v>
      </c>
      <c r="H11" s="69" t="s">
        <v>23</v>
      </c>
      <c r="I11" s="69" t="s">
        <v>24</v>
      </c>
    </row>
    <row r="12" spans="1:9" ht="15.75">
      <c r="A12" s="150" t="s">
        <v>139</v>
      </c>
      <c r="B12" s="83" t="s">
        <v>143</v>
      </c>
      <c r="C12" s="203">
        <f>SUM(C13:C16)</f>
        <v>0</v>
      </c>
      <c r="D12" s="80"/>
      <c r="E12" s="208">
        <f>'G.1.- Juzgamiento'!V30</f>
        <v>0</v>
      </c>
      <c r="F12" s="209">
        <f>'G.1.- Juzgamiento'!T30</f>
        <v>0</v>
      </c>
      <c r="G12" s="209">
        <f>'G.1.- Juzgamiento'!U30</f>
        <v>0</v>
      </c>
      <c r="H12" s="69" t="s">
        <v>25</v>
      </c>
      <c r="I12" s="69" t="s">
        <v>16</v>
      </c>
    </row>
    <row r="13" spans="1:9" ht="15.75">
      <c r="A13" s="76" t="s">
        <v>52</v>
      </c>
      <c r="B13" s="81" t="s">
        <v>144</v>
      </c>
      <c r="C13" s="202">
        <f>'I.1.- INGRESOS'!C13</f>
        <v>0</v>
      </c>
      <c r="D13" s="46"/>
      <c r="E13" s="208">
        <f>'G.1.- Juzgamiento'!V44</f>
        <v>0</v>
      </c>
      <c r="F13" s="209">
        <f>'G.1.- Juzgamiento'!T44</f>
        <v>0</v>
      </c>
      <c r="G13" s="209">
        <f>'G.1.- Juzgamiento'!U44</f>
        <v>0</v>
      </c>
      <c r="H13" s="69" t="s">
        <v>26</v>
      </c>
      <c r="I13" s="69" t="s">
        <v>17</v>
      </c>
    </row>
    <row r="14" spans="1:9" ht="15.75">
      <c r="A14" s="76" t="s">
        <v>53</v>
      </c>
      <c r="B14" s="81" t="s">
        <v>145</v>
      </c>
      <c r="C14" s="202">
        <f>'I.1.- INGRESOS'!C14</f>
        <v>0</v>
      </c>
      <c r="D14" s="46"/>
      <c r="E14" s="208">
        <f>'G.1.- Juzgamiento'!V58</f>
        <v>0</v>
      </c>
      <c r="F14" s="209">
        <f>'G.1.- Juzgamiento'!T58</f>
        <v>0</v>
      </c>
      <c r="G14" s="209">
        <f>'G.1.- Juzgamiento'!U58</f>
        <v>0</v>
      </c>
      <c r="H14" s="69" t="s">
        <v>27</v>
      </c>
      <c r="I14" s="69" t="s">
        <v>28</v>
      </c>
    </row>
    <row r="15" spans="1:9" ht="18.75">
      <c r="A15" s="76" t="s">
        <v>54</v>
      </c>
      <c r="B15" s="81" t="s">
        <v>146</v>
      </c>
      <c r="C15" s="202">
        <f>'I.1.- INGRESOS'!C15</f>
        <v>0</v>
      </c>
      <c r="D15" s="46"/>
      <c r="E15" s="210">
        <f>SUM(E16:E20)</f>
        <v>0</v>
      </c>
      <c r="F15" s="211">
        <f>SUM(F16:F20)</f>
        <v>0</v>
      </c>
      <c r="G15" s="212">
        <f>SUM(G16:G20)</f>
        <v>0</v>
      </c>
      <c r="H15" s="67" t="s">
        <v>100</v>
      </c>
      <c r="I15" s="82" t="s">
        <v>38</v>
      </c>
    </row>
    <row r="16" spans="1:9" ht="15.75">
      <c r="A16" s="76" t="s">
        <v>55</v>
      </c>
      <c r="B16" s="81" t="s">
        <v>147</v>
      </c>
      <c r="C16" s="202">
        <f>'I.1.- INGRESOS'!C16</f>
        <v>0</v>
      </c>
      <c r="D16" s="46"/>
      <c r="E16" s="209">
        <f>'G.-Gastos Generales'!E7</f>
        <v>0</v>
      </c>
      <c r="F16" s="209">
        <f>'G.-Gastos Generales'!C7</f>
        <v>0</v>
      </c>
      <c r="G16" s="209">
        <f>'G.-Gastos Generales'!D7</f>
        <v>0</v>
      </c>
      <c r="H16" s="64" t="s">
        <v>102</v>
      </c>
      <c r="I16" s="66" t="s">
        <v>39</v>
      </c>
    </row>
    <row r="17" spans="1:9" ht="15.75">
      <c r="A17" s="150" t="s">
        <v>56</v>
      </c>
      <c r="B17" s="83" t="s">
        <v>148</v>
      </c>
      <c r="C17" s="203">
        <f>'I.1.- INGRESOS'!C20</f>
        <v>0</v>
      </c>
      <c r="D17" s="80"/>
      <c r="E17" s="209">
        <f>'G.-Gastos Generales'!E8</f>
        <v>0</v>
      </c>
      <c r="F17" s="209">
        <f>'G.-Gastos Generales'!C8</f>
        <v>0</v>
      </c>
      <c r="G17" s="209">
        <f>'G.-Gastos Generales'!D8</f>
        <v>0</v>
      </c>
      <c r="H17" s="64" t="s">
        <v>107</v>
      </c>
      <c r="I17" s="66" t="s">
        <v>40</v>
      </c>
    </row>
    <row r="18" spans="1:9" ht="15.75">
      <c r="A18" s="150" t="s">
        <v>57</v>
      </c>
      <c r="B18" s="83" t="s">
        <v>156</v>
      </c>
      <c r="C18" s="203">
        <f>'I.1.- INGRESOS'!C29</f>
        <v>0</v>
      </c>
      <c r="D18" s="46"/>
      <c r="E18" s="209">
        <f>'G.-Gastos Generales'!E9</f>
        <v>0</v>
      </c>
      <c r="F18" s="209">
        <f>'G.-Gastos Generales'!C9</f>
        <v>0</v>
      </c>
      <c r="G18" s="209">
        <f>'G.-Gastos Generales'!D9</f>
        <v>0</v>
      </c>
      <c r="H18" s="64" t="s">
        <v>108</v>
      </c>
      <c r="I18" s="66" t="s">
        <v>186</v>
      </c>
    </row>
    <row r="19" spans="1:9" ht="15.75">
      <c r="A19" s="150" t="s">
        <v>162</v>
      </c>
      <c r="B19" s="83" t="s">
        <v>163</v>
      </c>
      <c r="C19" s="203">
        <f>'I.1.- INGRESOS'!C35</f>
        <v>0</v>
      </c>
      <c r="D19" s="46"/>
      <c r="E19" s="209">
        <f>'G.-Gastos Generales'!E13</f>
        <v>0</v>
      </c>
      <c r="F19" s="209">
        <f>'G.-Gastos Generales'!C13</f>
        <v>0</v>
      </c>
      <c r="G19" s="209">
        <f>'G.-Gastos Generales'!D13</f>
        <v>0</v>
      </c>
      <c r="H19" s="64" t="s">
        <v>109</v>
      </c>
      <c r="I19" s="66" t="s">
        <v>90</v>
      </c>
    </row>
    <row r="20" spans="1:9" ht="15.75">
      <c r="A20" s="76"/>
      <c r="B20" s="76"/>
      <c r="C20" s="46"/>
      <c r="D20" s="46"/>
      <c r="E20" s="209">
        <f>'G.-Gastos Generales'!E17</f>
        <v>0</v>
      </c>
      <c r="F20" s="209">
        <f>'G.-Gastos Generales'!C17</f>
        <v>0</v>
      </c>
      <c r="G20" s="209">
        <f>'G.-Gastos Generales'!D17</f>
        <v>0</v>
      </c>
      <c r="H20" s="64" t="s">
        <v>75</v>
      </c>
      <c r="I20" s="66" t="s">
        <v>89</v>
      </c>
    </row>
    <row r="21" spans="1:9" ht="18.75">
      <c r="A21" s="76"/>
      <c r="B21" s="76"/>
      <c r="C21" s="46"/>
      <c r="D21" s="46"/>
      <c r="E21" s="210">
        <f>SUM(E22:E23)</f>
        <v>0</v>
      </c>
      <c r="F21" s="211">
        <f>SUM(F22:F23)</f>
        <v>0</v>
      </c>
      <c r="G21" s="212">
        <f>SUM(G22:G23)</f>
        <v>0</v>
      </c>
      <c r="H21" s="67" t="s">
        <v>103</v>
      </c>
      <c r="I21" s="82" t="s">
        <v>60</v>
      </c>
    </row>
    <row r="22" spans="1:9" ht="15.75">
      <c r="A22" s="76"/>
      <c r="B22" s="76"/>
      <c r="C22" s="46"/>
      <c r="D22" s="46"/>
      <c r="E22" s="209">
        <f>'G.-Gastos Generales'!E24</f>
        <v>0</v>
      </c>
      <c r="F22" s="209">
        <f>'G.-Gastos Generales'!C24</f>
        <v>0</v>
      </c>
      <c r="G22" s="209">
        <f>'G.-Gastos Generales'!D24</f>
        <v>0</v>
      </c>
      <c r="H22" s="64" t="s">
        <v>106</v>
      </c>
      <c r="I22" s="64" t="s">
        <v>187</v>
      </c>
    </row>
    <row r="23" spans="1:9" ht="15.75">
      <c r="A23" s="76"/>
      <c r="B23" s="76"/>
      <c r="C23" s="46"/>
      <c r="D23" s="46"/>
      <c r="E23" s="209">
        <f>'G.-Gastos Generales'!E28</f>
        <v>0</v>
      </c>
      <c r="F23" s="209">
        <f>'G.-Gastos Generales'!C28</f>
        <v>0</v>
      </c>
      <c r="G23" s="209">
        <f>'G.-Gastos Generales'!D28</f>
        <v>0</v>
      </c>
      <c r="H23" s="64" t="s">
        <v>104</v>
      </c>
      <c r="I23" s="66" t="s">
        <v>89</v>
      </c>
    </row>
    <row r="24" spans="1:9" ht="18.75">
      <c r="A24" s="76"/>
      <c r="B24" s="76"/>
      <c r="C24" s="46"/>
      <c r="D24" s="46"/>
      <c r="E24" s="210">
        <f>SUM(E25:E29)</f>
        <v>0</v>
      </c>
      <c r="F24" s="211">
        <f>SUM(F25:F29)</f>
        <v>0</v>
      </c>
      <c r="G24" s="212">
        <f>SUM(G25:G29)</f>
        <v>0</v>
      </c>
      <c r="H24" s="67" t="s">
        <v>105</v>
      </c>
      <c r="I24" s="82" t="s">
        <v>36</v>
      </c>
    </row>
    <row r="25" spans="4:9" ht="15.75">
      <c r="D25" s="80"/>
      <c r="E25" s="209">
        <f>'G.-Gastos Generales'!E35</f>
        <v>0</v>
      </c>
      <c r="F25" s="209">
        <f>'G.-Gastos Generales'!C35</f>
        <v>0</v>
      </c>
      <c r="G25" s="209">
        <f>'G.-Gastos Generales'!D35</f>
        <v>0</v>
      </c>
      <c r="H25" s="64" t="s">
        <v>110</v>
      </c>
      <c r="I25" s="66" t="s">
        <v>65</v>
      </c>
    </row>
    <row r="26" spans="1:9" ht="15.75">
      <c r="A26" s="76"/>
      <c r="B26" s="76"/>
      <c r="C26" s="46"/>
      <c r="D26" s="46"/>
      <c r="E26" s="209">
        <f>'G.-Gastos Generales'!E36</f>
        <v>0</v>
      </c>
      <c r="F26" s="209">
        <f>'G.-Gastos Generales'!C36</f>
        <v>0</v>
      </c>
      <c r="G26" s="209">
        <f>'G.-Gastos Generales'!D36</f>
        <v>0</v>
      </c>
      <c r="H26" s="64" t="s">
        <v>111</v>
      </c>
      <c r="I26" s="66" t="s">
        <v>69</v>
      </c>
    </row>
    <row r="27" spans="1:9" ht="15.75">
      <c r="A27" s="76"/>
      <c r="B27" s="76"/>
      <c r="C27" s="46"/>
      <c r="D27" s="46"/>
      <c r="E27" s="209">
        <f>'G.-Gastos Generales'!E37</f>
        <v>0</v>
      </c>
      <c r="F27" s="209">
        <f>'G.-Gastos Generales'!C37</f>
        <v>0</v>
      </c>
      <c r="G27" s="209">
        <f>'G.-Gastos Generales'!D37</f>
        <v>0</v>
      </c>
      <c r="H27" s="64" t="s">
        <v>112</v>
      </c>
      <c r="I27" s="66" t="s">
        <v>37</v>
      </c>
    </row>
    <row r="28" spans="1:9" ht="15.75">
      <c r="A28" s="76"/>
      <c r="B28" s="76"/>
      <c r="C28" s="46"/>
      <c r="D28" s="46"/>
      <c r="E28" s="209">
        <f>'G.-Gastos Generales'!E38</f>
        <v>0</v>
      </c>
      <c r="F28" s="209">
        <f>'G.-Gastos Generales'!C38</f>
        <v>0</v>
      </c>
      <c r="G28" s="209">
        <f>'G.-Gastos Generales'!D38</f>
        <v>0</v>
      </c>
      <c r="H28" s="64" t="s">
        <v>113</v>
      </c>
      <c r="I28" s="66" t="s">
        <v>61</v>
      </c>
    </row>
    <row r="29" spans="1:9" ht="15.75">
      <c r="A29" s="76"/>
      <c r="B29" s="76"/>
      <c r="C29" s="46"/>
      <c r="D29" s="46"/>
      <c r="E29" s="209">
        <f>'G.-Gastos Generales'!E39</f>
        <v>0</v>
      </c>
      <c r="F29" s="209">
        <f>'G.-Gastos Generales'!C39</f>
        <v>0</v>
      </c>
      <c r="G29" s="209">
        <f>'G.-Gastos Generales'!D39</f>
        <v>0</v>
      </c>
      <c r="H29" s="64" t="s">
        <v>114</v>
      </c>
      <c r="I29" s="66" t="s">
        <v>89</v>
      </c>
    </row>
    <row r="30" spans="5:9" ht="18.75">
      <c r="E30" s="210">
        <f>SUM(E31:E39)</f>
        <v>0</v>
      </c>
      <c r="F30" s="211">
        <f>SUM(F31:F39)</f>
        <v>0</v>
      </c>
      <c r="G30" s="212">
        <f>SUM(G31:G39)</f>
        <v>0</v>
      </c>
      <c r="H30" s="67" t="s">
        <v>172</v>
      </c>
      <c r="I30" s="82" t="s">
        <v>35</v>
      </c>
    </row>
    <row r="31" spans="5:9" ht="15">
      <c r="E31" s="209">
        <f>'G.-Gastos Generales'!E45</f>
        <v>0</v>
      </c>
      <c r="F31" s="209">
        <f>'G.-Gastos Generales'!C45</f>
        <v>0</v>
      </c>
      <c r="G31" s="209">
        <f>'G.-Gastos Generales'!D45</f>
        <v>0</v>
      </c>
      <c r="H31" s="65" t="s">
        <v>119</v>
      </c>
      <c r="I31" s="65" t="s">
        <v>91</v>
      </c>
    </row>
    <row r="32" spans="5:9" ht="15">
      <c r="E32" s="209">
        <f>'G.-Gastos Generales'!E47</f>
        <v>0</v>
      </c>
      <c r="F32" s="209">
        <f>'G.-Gastos Generales'!C47</f>
        <v>0</v>
      </c>
      <c r="G32" s="209">
        <f>'G.-Gastos Generales'!D47</f>
        <v>0</v>
      </c>
      <c r="H32" s="65" t="s">
        <v>120</v>
      </c>
      <c r="I32" s="65" t="s">
        <v>92</v>
      </c>
    </row>
    <row r="33" spans="5:9" ht="15">
      <c r="E33" s="209">
        <f>'G.-Gastos Generales'!E58</f>
        <v>0</v>
      </c>
      <c r="F33" s="209">
        <f>'G.-Gastos Generales'!C58</f>
        <v>0</v>
      </c>
      <c r="G33" s="209">
        <f>'G.-Gastos Generales'!D58</f>
        <v>0</v>
      </c>
      <c r="H33" s="65" t="s">
        <v>121</v>
      </c>
      <c r="I33" s="65" t="s">
        <v>94</v>
      </c>
    </row>
    <row r="34" spans="1:9" ht="15.75">
      <c r="A34" s="76"/>
      <c r="B34" s="76"/>
      <c r="C34" s="46"/>
      <c r="D34" s="46"/>
      <c r="E34" s="209">
        <f>'G.-Gastos Generales'!E62</f>
        <v>0</v>
      </c>
      <c r="F34" s="209">
        <f>'G.-Gastos Generales'!C62</f>
        <v>0</v>
      </c>
      <c r="G34" s="209">
        <f>'G.-Gastos Generales'!D62</f>
        <v>0</v>
      </c>
      <c r="H34" s="65" t="s">
        <v>122</v>
      </c>
      <c r="I34" s="65" t="s">
        <v>95</v>
      </c>
    </row>
    <row r="35" spans="1:9" ht="15">
      <c r="A35" s="20"/>
      <c r="B35" s="20"/>
      <c r="C35" s="20"/>
      <c r="D35" s="20"/>
      <c r="E35" s="209">
        <f>'G.-Gastos Generales'!E66</f>
        <v>0</v>
      </c>
      <c r="F35" s="209">
        <f>'G.-Gastos Generales'!C66</f>
        <v>0</v>
      </c>
      <c r="G35" s="209">
        <f>'G.-Gastos Generales'!D66</f>
        <v>0</v>
      </c>
      <c r="H35" s="65" t="s">
        <v>123</v>
      </c>
      <c r="I35" s="65" t="s">
        <v>96</v>
      </c>
    </row>
    <row r="36" spans="1:9" ht="15">
      <c r="A36" s="20"/>
      <c r="B36" s="20"/>
      <c r="C36" s="20"/>
      <c r="D36" s="20"/>
      <c r="E36" s="209">
        <f>'G.-Gastos Generales'!E70</f>
        <v>0</v>
      </c>
      <c r="F36" s="209">
        <f>'G.-Gastos Generales'!C70</f>
        <v>0</v>
      </c>
      <c r="G36" s="209">
        <f>'G.-Gastos Generales'!D70</f>
        <v>0</v>
      </c>
      <c r="H36" s="65" t="s">
        <v>124</v>
      </c>
      <c r="I36" s="65" t="s">
        <v>97</v>
      </c>
    </row>
    <row r="37" spans="1:9" ht="15">
      <c r="A37" s="20"/>
      <c r="B37" s="20"/>
      <c r="C37" s="20"/>
      <c r="D37" s="20"/>
      <c r="E37" s="209">
        <f>'G.-Gastos Generales'!E74</f>
        <v>0</v>
      </c>
      <c r="F37" s="209">
        <f>'G.-Gastos Generales'!C74</f>
        <v>0</v>
      </c>
      <c r="G37" s="209">
        <f>'G.-Gastos Generales'!D74</f>
        <v>0</v>
      </c>
      <c r="H37" s="65" t="s">
        <v>125</v>
      </c>
      <c r="I37" s="65" t="s">
        <v>98</v>
      </c>
    </row>
    <row r="38" spans="1:9" ht="15">
      <c r="A38" s="20"/>
      <c r="B38" s="20"/>
      <c r="C38" s="20"/>
      <c r="D38" s="20"/>
      <c r="E38" s="209">
        <f>'G.-Gastos Generales'!E78</f>
        <v>0</v>
      </c>
      <c r="F38" s="209">
        <f>'G.-Gastos Generales'!C78</f>
        <v>0</v>
      </c>
      <c r="G38" s="209">
        <f>'G.-Gastos Generales'!D78</f>
        <v>0</v>
      </c>
      <c r="H38" s="65" t="s">
        <v>126</v>
      </c>
      <c r="I38" s="65" t="s">
        <v>188</v>
      </c>
    </row>
    <row r="39" spans="1:9" ht="15">
      <c r="A39" s="20"/>
      <c r="B39" s="20"/>
      <c r="C39" s="20"/>
      <c r="D39" s="20"/>
      <c r="E39" s="209">
        <f>'G.-Gastos Generales'!E82</f>
        <v>0</v>
      </c>
      <c r="F39" s="209">
        <f>'G.-Gastos Generales'!C82</f>
        <v>0</v>
      </c>
      <c r="G39" s="209">
        <f>'G.-Gastos Generales'!D82</f>
        <v>0</v>
      </c>
      <c r="H39" s="65" t="s">
        <v>127</v>
      </c>
      <c r="I39" s="66" t="s">
        <v>89</v>
      </c>
    </row>
    <row r="40" spans="1:9" ht="18.75">
      <c r="A40" s="20"/>
      <c r="B40" s="20"/>
      <c r="C40" s="20"/>
      <c r="D40" s="20"/>
      <c r="E40" s="210">
        <f>SUM(E41:E46)</f>
        <v>0</v>
      </c>
      <c r="F40" s="211">
        <f>SUM(F41:F46)</f>
        <v>0</v>
      </c>
      <c r="G40" s="212">
        <f>SUM(G41:G46)</f>
        <v>0</v>
      </c>
      <c r="H40" s="67" t="s">
        <v>128</v>
      </c>
      <c r="I40" s="82" t="s">
        <v>93</v>
      </c>
    </row>
    <row r="41" spans="1:9" ht="15">
      <c r="A41" s="20"/>
      <c r="B41" s="20"/>
      <c r="C41" s="20"/>
      <c r="D41" s="20"/>
      <c r="E41" s="209">
        <f>'G.-Gastos Generales'!E89</f>
        <v>0</v>
      </c>
      <c r="F41" s="209">
        <f>'G.-Gastos Generales'!C89</f>
        <v>0</v>
      </c>
      <c r="G41" s="209">
        <f>'G.-Gastos Generales'!D89</f>
        <v>0</v>
      </c>
      <c r="H41" s="65" t="s">
        <v>129</v>
      </c>
      <c r="I41" s="65" t="s">
        <v>70</v>
      </c>
    </row>
    <row r="42" spans="1:9" ht="15">
      <c r="A42" s="20"/>
      <c r="B42" s="20"/>
      <c r="C42" s="20"/>
      <c r="D42" s="20"/>
      <c r="E42" s="209">
        <f>'G.-Gastos Generales'!E90</f>
        <v>0</v>
      </c>
      <c r="F42" s="209">
        <f>'G.-Gastos Generales'!C90</f>
        <v>0</v>
      </c>
      <c r="G42" s="209">
        <f>'G.-Gastos Generales'!D90</f>
        <v>0</v>
      </c>
      <c r="H42" s="65" t="s">
        <v>130</v>
      </c>
      <c r="I42" s="65" t="s">
        <v>71</v>
      </c>
    </row>
    <row r="43" spans="1:9" ht="15">
      <c r="A43" s="20"/>
      <c r="B43" s="20"/>
      <c r="C43" s="20"/>
      <c r="D43" s="20"/>
      <c r="E43" s="209">
        <f>'G.-Gastos Generales'!E91</f>
        <v>0</v>
      </c>
      <c r="F43" s="209">
        <f>'G.-Gastos Generales'!C91</f>
        <v>0</v>
      </c>
      <c r="G43" s="209">
        <f>'G.-Gastos Generales'!D91</f>
        <v>0</v>
      </c>
      <c r="H43" s="65" t="s">
        <v>131</v>
      </c>
      <c r="I43" s="65" t="s">
        <v>72</v>
      </c>
    </row>
    <row r="44" spans="5:9" ht="15">
      <c r="E44" s="209">
        <f>'G.-Gastos Generales'!E92</f>
        <v>0</v>
      </c>
      <c r="F44" s="209">
        <f>'G.-Gastos Generales'!C92</f>
        <v>0</v>
      </c>
      <c r="G44" s="209">
        <f>'G.-Gastos Generales'!D92</f>
        <v>0</v>
      </c>
      <c r="H44" s="65" t="s">
        <v>132</v>
      </c>
      <c r="I44" s="65" t="s">
        <v>82</v>
      </c>
    </row>
    <row r="45" spans="5:9" ht="15">
      <c r="E45" s="209">
        <f>'G.-Gastos Generales'!E96</f>
        <v>0</v>
      </c>
      <c r="F45" s="209">
        <f>'G.-Gastos Generales'!C96</f>
        <v>0</v>
      </c>
      <c r="G45" s="209">
        <f>'G.-Gastos Generales'!D96</f>
        <v>0</v>
      </c>
      <c r="H45" s="65" t="s">
        <v>133</v>
      </c>
      <c r="I45" s="65" t="s">
        <v>99</v>
      </c>
    </row>
    <row r="46" spans="5:9" ht="15">
      <c r="E46" s="209">
        <f>'G.-Gastos Generales'!E100</f>
        <v>0</v>
      </c>
      <c r="F46" s="209">
        <f>'G.-Gastos Generales'!C100</f>
        <v>0</v>
      </c>
      <c r="G46" s="209">
        <f>'G.-Gastos Generales'!D100</f>
        <v>0</v>
      </c>
      <c r="H46" s="65" t="s">
        <v>134</v>
      </c>
      <c r="I46" s="65" t="s">
        <v>28</v>
      </c>
    </row>
    <row r="47" spans="5:9" ht="18.75">
      <c r="E47" s="210">
        <f>SUM(E48)</f>
        <v>0</v>
      </c>
      <c r="F47" s="211">
        <f>F48</f>
        <v>0</v>
      </c>
      <c r="G47" s="212">
        <f>G48</f>
        <v>0</v>
      </c>
      <c r="H47" s="67" t="s">
        <v>135</v>
      </c>
      <c r="I47" s="82" t="s">
        <v>41</v>
      </c>
    </row>
    <row r="48" spans="5:9" ht="15">
      <c r="E48" s="209">
        <f>'G.-Gastos Generales'!E106</f>
        <v>0</v>
      </c>
      <c r="F48" s="209">
        <f>'G.-Gastos Generales'!C106</f>
        <v>0</v>
      </c>
      <c r="G48" s="209">
        <f>'G.-Gastos Generales'!D106</f>
        <v>0</v>
      </c>
      <c r="H48" s="68" t="s">
        <v>138</v>
      </c>
      <c r="I48" s="65" t="s">
        <v>41</v>
      </c>
    </row>
    <row r="49" spans="5:9" ht="18.75">
      <c r="E49" s="210">
        <f>E50</f>
        <v>0</v>
      </c>
      <c r="F49" s="211">
        <f>F50</f>
        <v>0</v>
      </c>
      <c r="G49" s="212">
        <f>G50</f>
        <v>0</v>
      </c>
      <c r="H49" s="67" t="s">
        <v>173</v>
      </c>
      <c r="I49" s="82" t="s">
        <v>115</v>
      </c>
    </row>
    <row r="50" spans="5:9" ht="15">
      <c r="E50" s="213">
        <f>'G.-Gastos Generales'!E119</f>
        <v>0</v>
      </c>
      <c r="F50" s="214">
        <f>'G.-Gastos Generales'!C119</f>
        <v>0</v>
      </c>
      <c r="G50" s="214">
        <f>'G.-Gastos Generales'!D119</f>
        <v>0</v>
      </c>
      <c r="H50" s="32" t="s">
        <v>190</v>
      </c>
      <c r="I50" s="65" t="s">
        <v>115</v>
      </c>
    </row>
    <row r="51" spans="1:4" ht="26.25">
      <c r="A51" s="88" t="s">
        <v>168</v>
      </c>
      <c r="B51" s="215">
        <f>C8</f>
        <v>0</v>
      </c>
      <c r="C51" s="216"/>
      <c r="D51" s="79"/>
    </row>
    <row r="52" spans="1:3" ht="26.25">
      <c r="A52" s="89" t="s">
        <v>177</v>
      </c>
      <c r="B52" s="217">
        <f>E8</f>
        <v>0</v>
      </c>
      <c r="C52" s="218"/>
    </row>
    <row r="53" spans="1:3" ht="26.25">
      <c r="A53" s="221" t="s">
        <v>178</v>
      </c>
      <c r="B53" s="219">
        <f>B51-B52</f>
        <v>0</v>
      </c>
      <c r="C53" s="220"/>
    </row>
  </sheetData>
  <sheetProtection password="C9D9" sheet="1" objects="1" scenarios="1" selectLockedCells="1"/>
  <mergeCells count="6">
    <mergeCell ref="A6:I6"/>
    <mergeCell ref="A4:I4"/>
    <mergeCell ref="A1:I1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39"/>
  <sheetViews>
    <sheetView showGridLines="0" zoomScalePageLayoutView="0" workbookViewId="0" topLeftCell="A1">
      <selection activeCell="C10" sqref="C10"/>
    </sheetView>
  </sheetViews>
  <sheetFormatPr defaultColWidth="11.421875" defaultRowHeight="15"/>
  <cols>
    <col min="1" max="1" width="6.8515625" style="26" customWidth="1"/>
    <col min="2" max="2" width="37.28125" style="26" customWidth="1"/>
    <col min="3" max="3" width="24.00390625" style="26" customWidth="1"/>
  </cols>
  <sheetData>
    <row r="1" spans="1:4" ht="118.5" customHeight="1">
      <c r="A1" s="223" t="s">
        <v>197</v>
      </c>
      <c r="B1" s="163"/>
      <c r="C1" s="163"/>
      <c r="D1" s="29"/>
    </row>
    <row r="2" spans="1:3" ht="26.25">
      <c r="A2" s="224" t="s">
        <v>87</v>
      </c>
      <c r="B2" s="225"/>
      <c r="C2" s="77">
        <f>SUM(C4,C12,C20,C29,C35)</f>
        <v>0</v>
      </c>
    </row>
    <row r="3" spans="1:4" ht="15.75">
      <c r="A3" s="227"/>
      <c r="B3" s="228" t="s">
        <v>45</v>
      </c>
      <c r="C3" s="229" t="s">
        <v>46</v>
      </c>
      <c r="D3" s="28"/>
    </row>
    <row r="4" spans="1:4" ht="15.75">
      <c r="A4" s="150" t="s">
        <v>140</v>
      </c>
      <c r="B4" s="226" t="s">
        <v>47</v>
      </c>
      <c r="C4" s="78">
        <f>SUM(C5,C8)</f>
        <v>0</v>
      </c>
      <c r="D4" s="28"/>
    </row>
    <row r="5" spans="1:4" ht="15.75">
      <c r="A5" s="230" t="s">
        <v>141</v>
      </c>
      <c r="B5" s="231" t="s">
        <v>48</v>
      </c>
      <c r="C5" s="232">
        <f>C6*C7</f>
        <v>0</v>
      </c>
      <c r="D5" s="28"/>
    </row>
    <row r="6" spans="1:4" ht="15.75">
      <c r="A6" s="72"/>
      <c r="B6" s="72" t="s">
        <v>49</v>
      </c>
      <c r="C6" s="238"/>
      <c r="D6" s="28"/>
    </row>
    <row r="7" spans="1:4" ht="15.75">
      <c r="A7" s="73"/>
      <c r="B7" s="73" t="s">
        <v>161</v>
      </c>
      <c r="C7" s="239"/>
      <c r="D7" s="28"/>
    </row>
    <row r="8" spans="1:4" ht="15.75">
      <c r="A8" s="234" t="s">
        <v>142</v>
      </c>
      <c r="B8" s="233" t="s">
        <v>50</v>
      </c>
      <c r="C8" s="232">
        <f>C9*C10</f>
        <v>0</v>
      </c>
      <c r="D8" s="28"/>
    </row>
    <row r="9" spans="1:4" ht="15.75">
      <c r="A9" s="72"/>
      <c r="B9" s="72" t="s">
        <v>51</v>
      </c>
      <c r="C9" s="238"/>
      <c r="D9" s="28"/>
    </row>
    <row r="10" spans="1:4" ht="15.75">
      <c r="A10" s="74"/>
      <c r="B10" s="74" t="s">
        <v>161</v>
      </c>
      <c r="C10" s="239"/>
      <c r="D10" s="28"/>
    </row>
    <row r="11" spans="1:4" ht="15.75">
      <c r="A11" s="74"/>
      <c r="B11" s="74"/>
      <c r="C11" s="51"/>
      <c r="D11" s="28"/>
    </row>
    <row r="12" spans="1:4" ht="15.75">
      <c r="A12" s="150" t="s">
        <v>143</v>
      </c>
      <c r="B12" s="226" t="s">
        <v>139</v>
      </c>
      <c r="C12" s="78">
        <f>SUM(C13:C16)</f>
        <v>0</v>
      </c>
      <c r="D12" s="28"/>
    </row>
    <row r="13" spans="1:4" ht="15.75">
      <c r="A13" s="230" t="s">
        <v>144</v>
      </c>
      <c r="B13" s="231" t="s">
        <v>52</v>
      </c>
      <c r="C13" s="232">
        <f>SUM('G.-Gastos Generales'!D4,'G.5.1.-Organizacion'!V17,'G.1.- Juzgamiento'!U2)</f>
        <v>0</v>
      </c>
      <c r="D13" s="28"/>
    </row>
    <row r="14" spans="1:4" ht="15.75">
      <c r="A14" s="72" t="s">
        <v>145</v>
      </c>
      <c r="B14" s="72" t="s">
        <v>53</v>
      </c>
      <c r="C14" s="239">
        <v>0</v>
      </c>
      <c r="D14" s="28"/>
    </row>
    <row r="15" spans="1:4" ht="15.75">
      <c r="A15" s="74" t="s">
        <v>146</v>
      </c>
      <c r="B15" s="74" t="s">
        <v>54</v>
      </c>
      <c r="C15" s="239">
        <v>0</v>
      </c>
      <c r="D15" s="28"/>
    </row>
    <row r="16" spans="1:4" ht="15.75">
      <c r="A16" s="74" t="s">
        <v>147</v>
      </c>
      <c r="B16" s="74" t="s">
        <v>55</v>
      </c>
      <c r="C16" s="50">
        <f>SUM(C17:C18)</f>
        <v>0</v>
      </c>
      <c r="D16" s="28"/>
    </row>
    <row r="17" spans="1:4" ht="15.75">
      <c r="A17" s="74"/>
      <c r="B17" s="240"/>
      <c r="C17" s="239"/>
      <c r="D17" s="28"/>
    </row>
    <row r="18" spans="1:4" ht="15.75">
      <c r="A18" s="74"/>
      <c r="B18" s="240"/>
      <c r="C18" s="241"/>
      <c r="D18" s="28"/>
    </row>
    <row r="19" spans="1:4" ht="15.75">
      <c r="A19" s="74"/>
      <c r="B19" s="74"/>
      <c r="C19" s="51"/>
      <c r="D19" s="28"/>
    </row>
    <row r="20" spans="1:4" ht="15.75">
      <c r="A20" s="150" t="s">
        <v>148</v>
      </c>
      <c r="B20" s="226" t="s">
        <v>56</v>
      </c>
      <c r="C20" s="78">
        <f>SUM(C21:C27)</f>
        <v>0</v>
      </c>
      <c r="D20" s="28"/>
    </row>
    <row r="21" spans="1:4" ht="15.75">
      <c r="A21" s="74" t="s">
        <v>149</v>
      </c>
      <c r="B21" s="242"/>
      <c r="C21" s="243"/>
      <c r="D21" s="28"/>
    </row>
    <row r="22" spans="1:4" ht="15.75">
      <c r="A22" s="74" t="s">
        <v>150</v>
      </c>
      <c r="B22" s="240"/>
      <c r="C22" s="239"/>
      <c r="D22" s="28"/>
    </row>
    <row r="23" spans="1:4" ht="15.75">
      <c r="A23" s="74" t="s">
        <v>151</v>
      </c>
      <c r="B23" s="240"/>
      <c r="C23" s="239"/>
      <c r="D23" s="28"/>
    </row>
    <row r="24" spans="1:4" ht="15.75">
      <c r="A24" s="74" t="s">
        <v>152</v>
      </c>
      <c r="B24" s="240"/>
      <c r="C24" s="239"/>
      <c r="D24" s="28"/>
    </row>
    <row r="25" spans="1:4" ht="15.75">
      <c r="A25" s="74" t="s">
        <v>153</v>
      </c>
      <c r="B25" s="240"/>
      <c r="C25" s="239"/>
      <c r="D25" s="28"/>
    </row>
    <row r="26" spans="1:4" ht="15.75">
      <c r="A26" s="74" t="s">
        <v>154</v>
      </c>
      <c r="B26" s="240"/>
      <c r="C26" s="239"/>
      <c r="D26" s="28"/>
    </row>
    <row r="27" spans="1:4" ht="15.75">
      <c r="A27" s="74" t="s">
        <v>155</v>
      </c>
      <c r="B27" s="240"/>
      <c r="C27" s="239"/>
      <c r="D27" s="28"/>
    </row>
    <row r="28" spans="1:4" ht="15.75">
      <c r="A28" s="74"/>
      <c r="B28" s="74"/>
      <c r="C28" s="51"/>
      <c r="D28" s="28"/>
    </row>
    <row r="29" spans="1:4" ht="15.75">
      <c r="A29" s="150" t="s">
        <v>156</v>
      </c>
      <c r="B29" s="226" t="s">
        <v>57</v>
      </c>
      <c r="C29" s="78">
        <f>SUM(C30:C33)</f>
        <v>0</v>
      </c>
      <c r="D29" s="28"/>
    </row>
    <row r="30" spans="1:4" ht="15.75">
      <c r="A30" s="74" t="s">
        <v>157</v>
      </c>
      <c r="B30" s="242"/>
      <c r="C30" s="243"/>
      <c r="D30" s="28"/>
    </row>
    <row r="31" spans="1:4" ht="15.75">
      <c r="A31" s="74" t="s">
        <v>158</v>
      </c>
      <c r="B31" s="240"/>
      <c r="C31" s="239"/>
      <c r="D31" s="28"/>
    </row>
    <row r="32" spans="1:4" ht="15.75">
      <c r="A32" s="74" t="s">
        <v>159</v>
      </c>
      <c r="B32" s="240"/>
      <c r="C32" s="239"/>
      <c r="D32" s="28"/>
    </row>
    <row r="33" spans="1:4" ht="15.75">
      <c r="A33" s="75" t="s">
        <v>160</v>
      </c>
      <c r="B33" s="240"/>
      <c r="C33" s="239"/>
      <c r="D33" s="28"/>
    </row>
    <row r="35" spans="1:3" ht="15.75">
      <c r="A35" s="150" t="s">
        <v>163</v>
      </c>
      <c r="B35" s="226" t="s">
        <v>162</v>
      </c>
      <c r="C35" s="78">
        <f>SUM(C36:C39)</f>
        <v>0</v>
      </c>
    </row>
    <row r="36" spans="1:3" ht="15.75">
      <c r="A36" s="74" t="s">
        <v>164</v>
      </c>
      <c r="B36" s="242"/>
      <c r="C36" s="243"/>
    </row>
    <row r="37" spans="1:3" ht="15.75">
      <c r="A37" s="74" t="s">
        <v>165</v>
      </c>
      <c r="B37" s="240"/>
      <c r="C37" s="239"/>
    </row>
    <row r="38" spans="1:3" ht="15.75">
      <c r="A38" s="74" t="s">
        <v>166</v>
      </c>
      <c r="B38" s="240"/>
      <c r="C38" s="239"/>
    </row>
    <row r="39" spans="1:3" ht="15.75">
      <c r="A39" s="75" t="s">
        <v>167</v>
      </c>
      <c r="B39" s="240"/>
      <c r="C39" s="239"/>
    </row>
  </sheetData>
  <sheetProtection password="C9D9" sheet="1" selectLockedCells="1"/>
  <mergeCells count="2">
    <mergeCell ref="A2:B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58"/>
  <sheetViews>
    <sheetView showGridLines="0" zoomScale="90" zoomScaleNormal="90" zoomScalePageLayoutView="0" workbookViewId="0" topLeftCell="A1">
      <pane ySplit="1" topLeftCell="A26" activePane="bottomLeft" state="frozen"/>
      <selection pane="topLeft" activeCell="A1" sqref="A1"/>
      <selection pane="bottomLeft" activeCell="D36" sqref="D36"/>
    </sheetView>
  </sheetViews>
  <sheetFormatPr defaultColWidth="11.421875" defaultRowHeight="15"/>
  <cols>
    <col min="1" max="1" width="3.421875" style="0" customWidth="1"/>
    <col min="2" max="2" width="33.28125" style="0" bestFit="1" customWidth="1"/>
    <col min="3" max="3" width="31.421875" style="0" bestFit="1" customWidth="1"/>
    <col min="4" max="4" width="22.8515625" style="0" customWidth="1"/>
    <col min="5" max="5" width="14.57421875" style="0" customWidth="1"/>
    <col min="6" max="6" width="15.421875" style="0" bestFit="1" customWidth="1"/>
    <col min="7" max="7" width="20.28125" style="0" bestFit="1" customWidth="1"/>
    <col min="8" max="8" width="7.7109375" style="0" bestFit="1" customWidth="1"/>
    <col min="9" max="9" width="11.57421875" style="0" customWidth="1"/>
    <col min="10" max="10" width="4.28125" style="0" bestFit="1" customWidth="1"/>
    <col min="11" max="11" width="9.28125" style="0" bestFit="1" customWidth="1"/>
    <col min="13" max="13" width="10.421875" style="0" bestFit="1" customWidth="1"/>
    <col min="14" max="14" width="13.00390625" style="0" bestFit="1" customWidth="1"/>
    <col min="15" max="15" width="13.00390625" style="0" customWidth="1"/>
    <col min="16" max="16" width="20.7109375" style="0" bestFit="1" customWidth="1"/>
    <col min="18" max="18" width="13.7109375" style="0" customWidth="1"/>
  </cols>
  <sheetData>
    <row r="1" spans="1:19" ht="48" customHeight="1">
      <c r="A1" s="183" t="s">
        <v>192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</row>
    <row r="2" spans="3:22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35" t="s">
        <v>198</v>
      </c>
      <c r="T2" s="236">
        <f>SUM(T11,T16,T30,T44,T58)</f>
        <v>0</v>
      </c>
      <c r="U2" s="236">
        <f>SUM(U11,U16,U30,U44,U58)</f>
        <v>0</v>
      </c>
      <c r="V2" s="236">
        <f>SUM(V11,V16,V30,V44,V58)</f>
        <v>0</v>
      </c>
    </row>
    <row r="3" spans="1:17" ht="21" customHeight="1" thickBot="1">
      <c r="A3" s="31" t="s">
        <v>58</v>
      </c>
      <c r="B3" s="3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2" ht="15" customHeight="1" thickBot="1">
      <c r="A4" s="169" t="s">
        <v>29</v>
      </c>
      <c r="B4" s="170"/>
      <c r="C4" s="171" t="s">
        <v>2</v>
      </c>
      <c r="D4" s="172"/>
      <c r="E4" s="173"/>
      <c r="F4" s="174"/>
      <c r="G4" s="174"/>
      <c r="H4" s="174"/>
      <c r="I4" s="175"/>
      <c r="J4" s="176" t="s">
        <v>7</v>
      </c>
      <c r="K4" s="174"/>
      <c r="L4" s="175"/>
      <c r="M4" s="177" t="s">
        <v>10</v>
      </c>
      <c r="N4" s="177"/>
      <c r="O4" s="177"/>
      <c r="P4" s="177"/>
      <c r="Q4" s="177"/>
      <c r="R4" s="178"/>
      <c r="S4" s="179" t="s">
        <v>34</v>
      </c>
      <c r="T4" s="164" t="s">
        <v>185</v>
      </c>
      <c r="U4" s="168"/>
      <c r="V4" s="166" t="s">
        <v>184</v>
      </c>
    </row>
    <row r="5" spans="1:22" ht="15.75" thickBot="1">
      <c r="A5" s="16" t="s">
        <v>19</v>
      </c>
      <c r="B5" s="11" t="s">
        <v>18</v>
      </c>
      <c r="C5" s="95" t="s">
        <v>181</v>
      </c>
      <c r="D5" s="96" t="s">
        <v>180</v>
      </c>
      <c r="E5" s="5" t="s">
        <v>3</v>
      </c>
      <c r="F5" s="3" t="s">
        <v>4</v>
      </c>
      <c r="G5" s="3" t="s">
        <v>20</v>
      </c>
      <c r="H5" s="3" t="s">
        <v>5</v>
      </c>
      <c r="I5" s="4" t="s">
        <v>6</v>
      </c>
      <c r="J5" s="6" t="s">
        <v>8</v>
      </c>
      <c r="K5" s="3" t="s">
        <v>9</v>
      </c>
      <c r="L5" s="4" t="s">
        <v>6</v>
      </c>
      <c r="M5" s="5" t="s">
        <v>11</v>
      </c>
      <c r="N5" s="3" t="s">
        <v>12</v>
      </c>
      <c r="O5" s="3" t="s">
        <v>6</v>
      </c>
      <c r="P5" s="3" t="s">
        <v>13</v>
      </c>
      <c r="Q5" s="3" t="s">
        <v>14</v>
      </c>
      <c r="R5" s="4" t="s">
        <v>15</v>
      </c>
      <c r="S5" s="180"/>
      <c r="T5" s="143" t="s">
        <v>183</v>
      </c>
      <c r="U5" s="144" t="s">
        <v>52</v>
      </c>
      <c r="V5" s="167"/>
    </row>
    <row r="6" spans="1:22" ht="15">
      <c r="A6" s="14">
        <v>1</v>
      </c>
      <c r="B6" s="244"/>
      <c r="C6" s="245"/>
      <c r="D6" s="246"/>
      <c r="E6" s="247"/>
      <c r="F6" s="248"/>
      <c r="G6" s="249"/>
      <c r="H6" s="7">
        <v>0.19</v>
      </c>
      <c r="I6" s="98">
        <f>(G6*H6)+D6</f>
        <v>0</v>
      </c>
      <c r="J6" s="262"/>
      <c r="K6" s="263"/>
      <c r="L6" s="98">
        <f>J6*K6</f>
        <v>0</v>
      </c>
      <c r="M6" s="268"/>
      <c r="N6" s="269"/>
      <c r="O6" s="105">
        <f>M6*N6</f>
        <v>0</v>
      </c>
      <c r="P6" s="248"/>
      <c r="Q6" s="248"/>
      <c r="R6" s="274"/>
      <c r="S6" s="275"/>
      <c r="T6" s="145">
        <f>V6-U6</f>
        <v>0</v>
      </c>
      <c r="U6" s="280"/>
      <c r="V6" s="145">
        <f aca="true" t="shared" si="0" ref="V6:V11">SUM(S6,O6,L6,I6)</f>
        <v>0</v>
      </c>
    </row>
    <row r="7" spans="1:22" ht="15">
      <c r="A7" s="12">
        <v>2</v>
      </c>
      <c r="B7" s="250"/>
      <c r="C7" s="251"/>
      <c r="D7" s="252"/>
      <c r="E7" s="253"/>
      <c r="F7" s="254"/>
      <c r="G7" s="255"/>
      <c r="H7" s="8">
        <v>0.19</v>
      </c>
      <c r="I7" s="98">
        <f>(G7*H7)+D7</f>
        <v>0</v>
      </c>
      <c r="J7" s="264"/>
      <c r="K7" s="265"/>
      <c r="L7" s="99">
        <f>J7*K7</f>
        <v>0</v>
      </c>
      <c r="M7" s="270"/>
      <c r="N7" s="271"/>
      <c r="O7" s="106">
        <f>M7*N7</f>
        <v>0</v>
      </c>
      <c r="P7" s="254"/>
      <c r="Q7" s="254"/>
      <c r="R7" s="276"/>
      <c r="S7" s="277"/>
      <c r="T7" s="145">
        <f>V7-U7</f>
        <v>0</v>
      </c>
      <c r="U7" s="281"/>
      <c r="V7" s="145">
        <f t="shared" si="0"/>
        <v>0</v>
      </c>
    </row>
    <row r="8" spans="1:22" ht="15">
      <c r="A8" s="12">
        <v>3</v>
      </c>
      <c r="B8" s="250"/>
      <c r="C8" s="251"/>
      <c r="D8" s="252"/>
      <c r="E8" s="253"/>
      <c r="F8" s="254"/>
      <c r="G8" s="255"/>
      <c r="H8" s="8">
        <v>0.19</v>
      </c>
      <c r="I8" s="98">
        <f>(G8*H8)+D8</f>
        <v>0</v>
      </c>
      <c r="J8" s="264"/>
      <c r="K8" s="265"/>
      <c r="L8" s="99">
        <f>J8*K8</f>
        <v>0</v>
      </c>
      <c r="M8" s="270"/>
      <c r="N8" s="271"/>
      <c r="O8" s="106">
        <f>M8*N8</f>
        <v>0</v>
      </c>
      <c r="P8" s="254"/>
      <c r="Q8" s="254"/>
      <c r="R8" s="276"/>
      <c r="S8" s="277"/>
      <c r="T8" s="145">
        <f>V8-U8</f>
        <v>0</v>
      </c>
      <c r="U8" s="281"/>
      <c r="V8" s="145">
        <f t="shared" si="0"/>
        <v>0</v>
      </c>
    </row>
    <row r="9" spans="1:22" ht="15">
      <c r="A9" s="12">
        <v>4</v>
      </c>
      <c r="B9" s="250"/>
      <c r="C9" s="251"/>
      <c r="D9" s="252"/>
      <c r="E9" s="253"/>
      <c r="F9" s="254"/>
      <c r="G9" s="255"/>
      <c r="H9" s="8">
        <v>0.19</v>
      </c>
      <c r="I9" s="98">
        <f>(G9*H9)+D9</f>
        <v>0</v>
      </c>
      <c r="J9" s="264"/>
      <c r="K9" s="265"/>
      <c r="L9" s="99">
        <f>J9*K9</f>
        <v>0</v>
      </c>
      <c r="M9" s="270"/>
      <c r="N9" s="271"/>
      <c r="O9" s="106">
        <f>M9*N9</f>
        <v>0</v>
      </c>
      <c r="P9" s="254"/>
      <c r="Q9" s="254"/>
      <c r="R9" s="276"/>
      <c r="S9" s="277"/>
      <c r="T9" s="145">
        <f>V9-U9</f>
        <v>0</v>
      </c>
      <c r="U9" s="281"/>
      <c r="V9" s="145">
        <f t="shared" si="0"/>
        <v>0</v>
      </c>
    </row>
    <row r="10" spans="1:22" ht="15.75" thickBot="1">
      <c r="A10" s="13">
        <v>5</v>
      </c>
      <c r="B10" s="256"/>
      <c r="C10" s="257"/>
      <c r="D10" s="258"/>
      <c r="E10" s="259"/>
      <c r="F10" s="260"/>
      <c r="G10" s="261"/>
      <c r="H10" s="9">
        <v>0.19</v>
      </c>
      <c r="I10" s="98">
        <f>(G10*H10)+D10</f>
        <v>0</v>
      </c>
      <c r="J10" s="266"/>
      <c r="K10" s="267"/>
      <c r="L10" s="100">
        <f>J10*K10</f>
        <v>0</v>
      </c>
      <c r="M10" s="272"/>
      <c r="N10" s="273"/>
      <c r="O10" s="107">
        <f>M10*N10</f>
        <v>0</v>
      </c>
      <c r="P10" s="260"/>
      <c r="Q10" s="260"/>
      <c r="R10" s="278"/>
      <c r="S10" s="279"/>
      <c r="T10" s="145">
        <f>V10-U10</f>
        <v>0</v>
      </c>
      <c r="U10" s="281"/>
      <c r="V10" s="145">
        <f t="shared" si="0"/>
        <v>0</v>
      </c>
    </row>
    <row r="11" spans="1:22" ht="19.5" thickBot="1">
      <c r="A11" s="17"/>
      <c r="B11" s="20"/>
      <c r="C11" s="20"/>
      <c r="D11" s="20"/>
      <c r="E11" s="20"/>
      <c r="F11" s="20"/>
      <c r="G11" s="20"/>
      <c r="H11" s="18"/>
      <c r="I11" s="94">
        <f>SUM(I6:I10)</f>
        <v>0</v>
      </c>
      <c r="J11" s="20"/>
      <c r="K11" s="19"/>
      <c r="L11" s="94">
        <f>SUM(L6:L10)</f>
        <v>0</v>
      </c>
      <c r="M11" s="92"/>
      <c r="N11" s="93"/>
      <c r="O11" s="94">
        <f>SUM(O6:O10)</f>
        <v>0</v>
      </c>
      <c r="P11" s="92"/>
      <c r="Q11" s="92"/>
      <c r="R11" s="92"/>
      <c r="S11" s="94">
        <f>SUM(S6:S10)</f>
        <v>0</v>
      </c>
      <c r="T11" s="146">
        <f>SUM(T6:T10)</f>
        <v>0</v>
      </c>
      <c r="U11" s="146">
        <f>SUM(U6:U10)</f>
        <v>0</v>
      </c>
      <c r="V11" s="146">
        <f t="shared" si="0"/>
        <v>0</v>
      </c>
    </row>
    <row r="12" ht="15" customHeight="1" thickBot="1"/>
    <row r="13" spans="1:22" ht="15" customHeight="1" thickBot="1">
      <c r="A13" s="27" t="s">
        <v>30</v>
      </c>
      <c r="B13" s="24"/>
      <c r="C13" s="171" t="s">
        <v>2</v>
      </c>
      <c r="D13" s="172"/>
      <c r="E13" s="173"/>
      <c r="F13" s="174"/>
      <c r="G13" s="174"/>
      <c r="H13" s="174"/>
      <c r="I13" s="175"/>
      <c r="J13" s="176" t="s">
        <v>7</v>
      </c>
      <c r="K13" s="174"/>
      <c r="L13" s="175"/>
      <c r="M13" s="177" t="s">
        <v>10</v>
      </c>
      <c r="N13" s="177"/>
      <c r="O13" s="177"/>
      <c r="P13" s="177"/>
      <c r="Q13" s="177"/>
      <c r="R13" s="178"/>
      <c r="S13" s="181" t="s">
        <v>34</v>
      </c>
      <c r="T13" s="164" t="s">
        <v>185</v>
      </c>
      <c r="U13" s="168"/>
      <c r="V13" s="166" t="s">
        <v>184</v>
      </c>
    </row>
    <row r="14" spans="1:22" ht="15.75" thickBot="1">
      <c r="A14" s="16" t="s">
        <v>19</v>
      </c>
      <c r="B14" s="11" t="s">
        <v>18</v>
      </c>
      <c r="C14" s="95" t="s">
        <v>181</v>
      </c>
      <c r="D14" s="96" t="s">
        <v>180</v>
      </c>
      <c r="E14" s="5" t="s">
        <v>3</v>
      </c>
      <c r="F14" s="3" t="s">
        <v>4</v>
      </c>
      <c r="G14" s="3" t="s">
        <v>20</v>
      </c>
      <c r="H14" s="3" t="s">
        <v>5</v>
      </c>
      <c r="I14" s="4" t="s">
        <v>6</v>
      </c>
      <c r="J14" s="6" t="s">
        <v>8</v>
      </c>
      <c r="K14" s="3" t="s">
        <v>9</v>
      </c>
      <c r="L14" s="4" t="s">
        <v>6</v>
      </c>
      <c r="M14" s="5" t="s">
        <v>11</v>
      </c>
      <c r="N14" s="3" t="s">
        <v>12</v>
      </c>
      <c r="O14" s="3" t="s">
        <v>6</v>
      </c>
      <c r="P14" s="3" t="s">
        <v>13</v>
      </c>
      <c r="Q14" s="3" t="s">
        <v>14</v>
      </c>
      <c r="R14" s="4" t="s">
        <v>15</v>
      </c>
      <c r="S14" s="182"/>
      <c r="T14" s="143" t="s">
        <v>183</v>
      </c>
      <c r="U14" s="144" t="s">
        <v>52</v>
      </c>
      <c r="V14" s="167"/>
    </row>
    <row r="15" spans="1:22" ht="15.75" thickBot="1">
      <c r="A15" s="15">
        <v>1</v>
      </c>
      <c r="B15" s="289"/>
      <c r="C15" s="290"/>
      <c r="D15" s="291"/>
      <c r="E15" s="292"/>
      <c r="F15" s="282"/>
      <c r="G15" s="293"/>
      <c r="H15" s="9">
        <v>0.19</v>
      </c>
      <c r="I15" s="101">
        <f>(G15*H15)+D15</f>
        <v>0</v>
      </c>
      <c r="J15" s="287"/>
      <c r="K15" s="288"/>
      <c r="L15" s="101">
        <f>J15*K15</f>
        <v>0</v>
      </c>
      <c r="M15" s="285"/>
      <c r="N15" s="286"/>
      <c r="O15" s="108">
        <f>M15*N15</f>
        <v>0</v>
      </c>
      <c r="P15" s="282"/>
      <c r="Q15" s="282"/>
      <c r="R15" s="283"/>
      <c r="S15" s="284"/>
      <c r="T15" s="145">
        <f>V15-U15</f>
        <v>0</v>
      </c>
      <c r="U15" s="280"/>
      <c r="V15" s="145">
        <f>SUM(S15,O15,L15,I15)</f>
        <v>0</v>
      </c>
    </row>
    <row r="16" spans="1:22" s="23" customFormat="1" ht="19.5" thickBot="1">
      <c r="A16" s="20"/>
      <c r="B16" s="20"/>
      <c r="C16" s="20"/>
      <c r="D16" s="20"/>
      <c r="E16" s="20"/>
      <c r="F16" s="20"/>
      <c r="G16" s="20"/>
      <c r="H16" s="22"/>
      <c r="I16" s="97">
        <f>SUM(I15)</f>
        <v>0</v>
      </c>
      <c r="J16" s="20"/>
      <c r="K16" s="21"/>
      <c r="L16" s="97">
        <f>SUM(L15)</f>
        <v>0</v>
      </c>
      <c r="M16" s="20"/>
      <c r="N16" s="20"/>
      <c r="O16" s="97">
        <f>SUM(O15)</f>
        <v>0</v>
      </c>
      <c r="P16" s="20"/>
      <c r="Q16" s="20"/>
      <c r="R16" s="20"/>
      <c r="S16" s="109">
        <f>S15</f>
        <v>0</v>
      </c>
      <c r="T16" s="149">
        <f>T15</f>
        <v>0</v>
      </c>
      <c r="U16" s="149">
        <f>U15</f>
        <v>0</v>
      </c>
      <c r="V16" s="149">
        <f>V15</f>
        <v>0</v>
      </c>
    </row>
    <row r="17" ht="15.75" thickBot="1"/>
    <row r="18" spans="1:22" ht="15" customHeight="1" thickBot="1">
      <c r="A18" s="169" t="s">
        <v>31</v>
      </c>
      <c r="B18" s="170"/>
      <c r="C18" s="171" t="s">
        <v>2</v>
      </c>
      <c r="D18" s="172"/>
      <c r="E18" s="173"/>
      <c r="F18" s="174"/>
      <c r="G18" s="174"/>
      <c r="H18" s="174"/>
      <c r="I18" s="175"/>
      <c r="J18" s="176" t="s">
        <v>7</v>
      </c>
      <c r="K18" s="174"/>
      <c r="L18" s="175"/>
      <c r="M18" s="177" t="s">
        <v>10</v>
      </c>
      <c r="N18" s="177"/>
      <c r="O18" s="177"/>
      <c r="P18" s="177"/>
      <c r="Q18" s="177"/>
      <c r="R18" s="178"/>
      <c r="S18" s="181" t="s">
        <v>34</v>
      </c>
      <c r="T18" s="164" t="s">
        <v>185</v>
      </c>
      <c r="U18" s="168"/>
      <c r="V18" s="166" t="s">
        <v>184</v>
      </c>
    </row>
    <row r="19" spans="1:22" ht="15.75" thickBot="1">
      <c r="A19" s="16" t="s">
        <v>19</v>
      </c>
      <c r="B19" s="11" t="s">
        <v>18</v>
      </c>
      <c r="C19" s="95" t="s">
        <v>181</v>
      </c>
      <c r="D19" s="96" t="s">
        <v>180</v>
      </c>
      <c r="E19" s="5" t="s">
        <v>3</v>
      </c>
      <c r="F19" s="3" t="s">
        <v>4</v>
      </c>
      <c r="G19" s="3" t="s">
        <v>20</v>
      </c>
      <c r="H19" s="3" t="s">
        <v>5</v>
      </c>
      <c r="I19" s="4" t="s">
        <v>6</v>
      </c>
      <c r="J19" s="6" t="s">
        <v>8</v>
      </c>
      <c r="K19" s="3" t="s">
        <v>9</v>
      </c>
      <c r="L19" s="4" t="s">
        <v>6</v>
      </c>
      <c r="M19" s="5" t="s">
        <v>11</v>
      </c>
      <c r="N19" s="3" t="s">
        <v>12</v>
      </c>
      <c r="O19" s="3" t="s">
        <v>6</v>
      </c>
      <c r="P19" s="3" t="s">
        <v>13</v>
      </c>
      <c r="Q19" s="3" t="s">
        <v>14</v>
      </c>
      <c r="R19" s="4" t="s">
        <v>15</v>
      </c>
      <c r="S19" s="182"/>
      <c r="T19" s="143" t="s">
        <v>183</v>
      </c>
      <c r="U19" s="144" t="s">
        <v>52</v>
      </c>
      <c r="V19" s="167"/>
    </row>
    <row r="20" spans="1:22" ht="15">
      <c r="A20" s="14">
        <v>1</v>
      </c>
      <c r="B20" s="294"/>
      <c r="C20" s="295"/>
      <c r="D20" s="296"/>
      <c r="E20" s="297"/>
      <c r="F20" s="298"/>
      <c r="G20" s="299"/>
      <c r="H20" s="10">
        <v>0.19</v>
      </c>
      <c r="I20" s="104">
        <f>(G20*H20)+D20</f>
        <v>0</v>
      </c>
      <c r="J20" s="311"/>
      <c r="K20" s="312"/>
      <c r="L20" s="102">
        <f>J20*K20</f>
        <v>0</v>
      </c>
      <c r="M20" s="315"/>
      <c r="N20" s="316"/>
      <c r="O20" s="110">
        <f>M20*N20</f>
        <v>0</v>
      </c>
      <c r="P20" s="303"/>
      <c r="Q20" s="303"/>
      <c r="R20" s="320"/>
      <c r="S20" s="321"/>
      <c r="T20" s="145">
        <f>V20-U20</f>
        <v>0</v>
      </c>
      <c r="U20" s="280"/>
      <c r="V20" s="145">
        <f>SUM(S20,O20,L20,I20)</f>
        <v>0</v>
      </c>
    </row>
    <row r="21" spans="1:22" ht="15">
      <c r="A21" s="12">
        <v>2</v>
      </c>
      <c r="B21" s="294"/>
      <c r="C21" s="300"/>
      <c r="D21" s="301"/>
      <c r="E21" s="302"/>
      <c r="F21" s="303"/>
      <c r="G21" s="304"/>
      <c r="H21" s="8">
        <v>0.19</v>
      </c>
      <c r="I21" s="103">
        <f>(G21*H21)+D21</f>
        <v>0</v>
      </c>
      <c r="J21" s="311"/>
      <c r="K21" s="312"/>
      <c r="L21" s="103">
        <f aca="true" t="shared" si="1" ref="L21:L28">J21*K21</f>
        <v>0</v>
      </c>
      <c r="M21" s="315"/>
      <c r="N21" s="316"/>
      <c r="O21" s="110">
        <f>M21*N21</f>
        <v>0</v>
      </c>
      <c r="P21" s="303"/>
      <c r="Q21" s="303"/>
      <c r="R21" s="320"/>
      <c r="S21" s="322"/>
      <c r="T21" s="145">
        <f aca="true" t="shared" si="2" ref="T21:T30">V21-U21</f>
        <v>0</v>
      </c>
      <c r="U21" s="281"/>
      <c r="V21" s="145">
        <f aca="true" t="shared" si="3" ref="V21:V30">SUM(S21,O21,L21,I21)</f>
        <v>0</v>
      </c>
    </row>
    <row r="22" spans="1:22" ht="15">
      <c r="A22" s="12">
        <v>3</v>
      </c>
      <c r="B22" s="294"/>
      <c r="C22" s="300"/>
      <c r="D22" s="301"/>
      <c r="E22" s="302"/>
      <c r="F22" s="303"/>
      <c r="G22" s="304"/>
      <c r="H22" s="8">
        <v>0.19</v>
      </c>
      <c r="I22" s="103">
        <f aca="true" t="shared" si="4" ref="I22:I29">(G22*H22)+D22</f>
        <v>0</v>
      </c>
      <c r="J22" s="311"/>
      <c r="K22" s="312"/>
      <c r="L22" s="103">
        <f t="shared" si="1"/>
        <v>0</v>
      </c>
      <c r="M22" s="315"/>
      <c r="N22" s="316"/>
      <c r="O22" s="110">
        <f aca="true" t="shared" si="5" ref="O22:O28">M22*N22</f>
        <v>0</v>
      </c>
      <c r="P22" s="303"/>
      <c r="Q22" s="303"/>
      <c r="R22" s="320"/>
      <c r="S22" s="322"/>
      <c r="T22" s="145">
        <f t="shared" si="2"/>
        <v>0</v>
      </c>
      <c r="U22" s="281"/>
      <c r="V22" s="145">
        <f t="shared" si="3"/>
        <v>0</v>
      </c>
    </row>
    <row r="23" spans="1:22" ht="15">
      <c r="A23" s="12">
        <v>4</v>
      </c>
      <c r="B23" s="294"/>
      <c r="C23" s="300"/>
      <c r="D23" s="301"/>
      <c r="E23" s="302"/>
      <c r="F23" s="303"/>
      <c r="G23" s="304"/>
      <c r="H23" s="8">
        <v>0.19</v>
      </c>
      <c r="I23" s="103">
        <f t="shared" si="4"/>
        <v>0</v>
      </c>
      <c r="J23" s="311"/>
      <c r="K23" s="312"/>
      <c r="L23" s="103">
        <f t="shared" si="1"/>
        <v>0</v>
      </c>
      <c r="M23" s="315"/>
      <c r="N23" s="316"/>
      <c r="O23" s="110">
        <f t="shared" si="5"/>
        <v>0</v>
      </c>
      <c r="P23" s="303"/>
      <c r="Q23" s="303"/>
      <c r="R23" s="320"/>
      <c r="S23" s="322"/>
      <c r="T23" s="145">
        <f t="shared" si="2"/>
        <v>0</v>
      </c>
      <c r="U23" s="281"/>
      <c r="V23" s="145">
        <f t="shared" si="3"/>
        <v>0</v>
      </c>
    </row>
    <row r="24" spans="1:22" ht="15">
      <c r="A24" s="12">
        <v>5</v>
      </c>
      <c r="B24" s="294"/>
      <c r="C24" s="300"/>
      <c r="D24" s="301"/>
      <c r="E24" s="302"/>
      <c r="F24" s="303"/>
      <c r="G24" s="304"/>
      <c r="H24" s="8">
        <v>0.19</v>
      </c>
      <c r="I24" s="103">
        <f t="shared" si="4"/>
        <v>0</v>
      </c>
      <c r="J24" s="311"/>
      <c r="K24" s="312"/>
      <c r="L24" s="103">
        <f t="shared" si="1"/>
        <v>0</v>
      </c>
      <c r="M24" s="315"/>
      <c r="N24" s="316"/>
      <c r="O24" s="110">
        <f t="shared" si="5"/>
        <v>0</v>
      </c>
      <c r="P24" s="303"/>
      <c r="Q24" s="303"/>
      <c r="R24" s="320"/>
      <c r="S24" s="322"/>
      <c r="T24" s="145">
        <f t="shared" si="2"/>
        <v>0</v>
      </c>
      <c r="U24" s="281"/>
      <c r="V24" s="145">
        <f t="shared" si="3"/>
        <v>0</v>
      </c>
    </row>
    <row r="25" spans="1:22" ht="15">
      <c r="A25" s="12">
        <v>6</v>
      </c>
      <c r="B25" s="294"/>
      <c r="C25" s="300"/>
      <c r="D25" s="301"/>
      <c r="E25" s="302"/>
      <c r="F25" s="303"/>
      <c r="G25" s="304"/>
      <c r="H25" s="8">
        <v>0.19</v>
      </c>
      <c r="I25" s="103">
        <f t="shared" si="4"/>
        <v>0</v>
      </c>
      <c r="J25" s="311"/>
      <c r="K25" s="312"/>
      <c r="L25" s="103">
        <f t="shared" si="1"/>
        <v>0</v>
      </c>
      <c r="M25" s="315"/>
      <c r="N25" s="316"/>
      <c r="O25" s="110">
        <f t="shared" si="5"/>
        <v>0</v>
      </c>
      <c r="P25" s="303"/>
      <c r="Q25" s="303"/>
      <c r="R25" s="320"/>
      <c r="S25" s="322"/>
      <c r="T25" s="145">
        <f t="shared" si="2"/>
        <v>0</v>
      </c>
      <c r="U25" s="281"/>
      <c r="V25" s="145">
        <f t="shared" si="3"/>
        <v>0</v>
      </c>
    </row>
    <row r="26" spans="1:22" ht="15">
      <c r="A26" s="12">
        <v>7</v>
      </c>
      <c r="B26" s="305"/>
      <c r="C26" s="306"/>
      <c r="D26" s="307"/>
      <c r="E26" s="308"/>
      <c r="F26" s="309"/>
      <c r="G26" s="310"/>
      <c r="H26" s="8">
        <v>0.19</v>
      </c>
      <c r="I26" s="103">
        <f t="shared" si="4"/>
        <v>0</v>
      </c>
      <c r="J26" s="313"/>
      <c r="K26" s="314"/>
      <c r="L26" s="103">
        <f t="shared" si="1"/>
        <v>0</v>
      </c>
      <c r="M26" s="317"/>
      <c r="N26" s="318"/>
      <c r="O26" s="110">
        <f t="shared" si="5"/>
        <v>0</v>
      </c>
      <c r="P26" s="309"/>
      <c r="Q26" s="309"/>
      <c r="R26" s="323"/>
      <c r="S26" s="322"/>
      <c r="T26" s="145">
        <f t="shared" si="2"/>
        <v>0</v>
      </c>
      <c r="U26" s="281"/>
      <c r="V26" s="145">
        <f t="shared" si="3"/>
        <v>0</v>
      </c>
    </row>
    <row r="27" spans="1:22" ht="15">
      <c r="A27" s="12">
        <v>8</v>
      </c>
      <c r="B27" s="305"/>
      <c r="C27" s="306"/>
      <c r="D27" s="307"/>
      <c r="E27" s="308"/>
      <c r="F27" s="309"/>
      <c r="G27" s="310"/>
      <c r="H27" s="8">
        <v>0.19</v>
      </c>
      <c r="I27" s="103">
        <f t="shared" si="4"/>
        <v>0</v>
      </c>
      <c r="J27" s="313"/>
      <c r="K27" s="314"/>
      <c r="L27" s="103">
        <f t="shared" si="1"/>
        <v>0</v>
      </c>
      <c r="M27" s="317"/>
      <c r="N27" s="318"/>
      <c r="O27" s="110">
        <f t="shared" si="5"/>
        <v>0</v>
      </c>
      <c r="P27" s="309"/>
      <c r="Q27" s="309"/>
      <c r="R27" s="323"/>
      <c r="S27" s="322"/>
      <c r="T27" s="145">
        <f t="shared" si="2"/>
        <v>0</v>
      </c>
      <c r="U27" s="281"/>
      <c r="V27" s="145">
        <f t="shared" si="3"/>
        <v>0</v>
      </c>
    </row>
    <row r="28" spans="1:22" ht="15">
      <c r="A28" s="12">
        <v>9</v>
      </c>
      <c r="B28" s="305"/>
      <c r="C28" s="306"/>
      <c r="D28" s="307"/>
      <c r="E28" s="308"/>
      <c r="F28" s="309"/>
      <c r="G28" s="310"/>
      <c r="H28" s="8">
        <v>0.19</v>
      </c>
      <c r="I28" s="103">
        <f t="shared" si="4"/>
        <v>0</v>
      </c>
      <c r="J28" s="313"/>
      <c r="K28" s="314"/>
      <c r="L28" s="103">
        <f t="shared" si="1"/>
        <v>0</v>
      </c>
      <c r="M28" s="317"/>
      <c r="N28" s="318"/>
      <c r="O28" s="110">
        <f t="shared" si="5"/>
        <v>0</v>
      </c>
      <c r="P28" s="309"/>
      <c r="Q28" s="309"/>
      <c r="R28" s="323"/>
      <c r="S28" s="322"/>
      <c r="T28" s="145">
        <f t="shared" si="2"/>
        <v>0</v>
      </c>
      <c r="U28" s="281"/>
      <c r="V28" s="145">
        <f t="shared" si="3"/>
        <v>0</v>
      </c>
    </row>
    <row r="29" spans="1:22" ht="15.75" thickBot="1">
      <c r="A29" s="13">
        <v>10</v>
      </c>
      <c r="B29" s="289"/>
      <c r="C29" s="290"/>
      <c r="D29" s="291"/>
      <c r="E29" s="292"/>
      <c r="F29" s="282"/>
      <c r="G29" s="293"/>
      <c r="H29" s="9">
        <v>0.19</v>
      </c>
      <c r="I29" s="103">
        <f t="shared" si="4"/>
        <v>0</v>
      </c>
      <c r="J29" s="287"/>
      <c r="K29" s="288"/>
      <c r="L29" s="101">
        <f>J29*K29</f>
        <v>0</v>
      </c>
      <c r="M29" s="285"/>
      <c r="N29" s="319"/>
      <c r="O29" s="108">
        <f>M29*N29</f>
        <v>0</v>
      </c>
      <c r="P29" s="282"/>
      <c r="Q29" s="282"/>
      <c r="R29" s="324"/>
      <c r="S29" s="325"/>
      <c r="T29" s="145">
        <f t="shared" si="2"/>
        <v>0</v>
      </c>
      <c r="U29" s="281"/>
      <c r="V29" s="145">
        <f t="shared" si="3"/>
        <v>0</v>
      </c>
    </row>
    <row r="30" spans="1:22" s="23" customFormat="1" ht="19.5" thickBot="1">
      <c r="A30" s="20"/>
      <c r="B30" s="20"/>
      <c r="C30" s="20"/>
      <c r="D30" s="20"/>
      <c r="E30" s="20"/>
      <c r="F30" s="20"/>
      <c r="G30" s="20"/>
      <c r="H30" s="22"/>
      <c r="I30" s="97">
        <f>SUM(I20:I29)</f>
        <v>0</v>
      </c>
      <c r="J30" s="20"/>
      <c r="K30" s="21"/>
      <c r="L30" s="97">
        <f>SUM(L20:L29)</f>
        <v>0</v>
      </c>
      <c r="M30" s="20"/>
      <c r="N30" s="21"/>
      <c r="O30" s="97">
        <f>SUM(O20:O29)</f>
        <v>0</v>
      </c>
      <c r="P30" s="20"/>
      <c r="Q30" s="20"/>
      <c r="R30" s="20"/>
      <c r="S30" s="97">
        <f>SUM(S20:S29)</f>
        <v>0</v>
      </c>
      <c r="T30" s="146">
        <f t="shared" si="2"/>
        <v>0</v>
      </c>
      <c r="U30" s="149">
        <f>SUM(U20:U29)</f>
        <v>0</v>
      </c>
      <c r="V30" s="146">
        <f t="shared" si="3"/>
        <v>0</v>
      </c>
    </row>
    <row r="31" ht="15.75" thickBot="1"/>
    <row r="32" spans="1:22" ht="15" customHeight="1" thickBot="1">
      <c r="A32" s="169" t="s">
        <v>32</v>
      </c>
      <c r="B32" s="170"/>
      <c r="C32" s="171" t="s">
        <v>2</v>
      </c>
      <c r="D32" s="172"/>
      <c r="E32" s="173"/>
      <c r="F32" s="174"/>
      <c r="G32" s="174"/>
      <c r="H32" s="174"/>
      <c r="I32" s="175"/>
      <c r="J32" s="176" t="s">
        <v>7</v>
      </c>
      <c r="K32" s="174"/>
      <c r="L32" s="175"/>
      <c r="M32" s="177" t="s">
        <v>10</v>
      </c>
      <c r="N32" s="177"/>
      <c r="O32" s="177"/>
      <c r="P32" s="177"/>
      <c r="Q32" s="177"/>
      <c r="R32" s="178"/>
      <c r="S32" s="181" t="s">
        <v>34</v>
      </c>
      <c r="T32" s="164" t="s">
        <v>185</v>
      </c>
      <c r="U32" s="165"/>
      <c r="V32" s="166" t="s">
        <v>184</v>
      </c>
    </row>
    <row r="33" spans="1:22" ht="15.75" thickBot="1">
      <c r="A33" s="16" t="s">
        <v>19</v>
      </c>
      <c r="B33" s="11" t="s">
        <v>18</v>
      </c>
      <c r="C33" s="95" t="s">
        <v>181</v>
      </c>
      <c r="D33" s="96" t="s">
        <v>180</v>
      </c>
      <c r="E33" s="5" t="s">
        <v>3</v>
      </c>
      <c r="F33" s="3" t="s">
        <v>4</v>
      </c>
      <c r="G33" s="3" t="s">
        <v>20</v>
      </c>
      <c r="H33" s="3" t="s">
        <v>5</v>
      </c>
      <c r="I33" s="4" t="s">
        <v>6</v>
      </c>
      <c r="J33" s="6" t="s">
        <v>8</v>
      </c>
      <c r="K33" s="3" t="s">
        <v>9</v>
      </c>
      <c r="L33" s="4" t="s">
        <v>6</v>
      </c>
      <c r="M33" s="5" t="s">
        <v>11</v>
      </c>
      <c r="N33" s="3" t="s">
        <v>12</v>
      </c>
      <c r="O33" s="3" t="s">
        <v>6</v>
      </c>
      <c r="P33" s="3" t="s">
        <v>13</v>
      </c>
      <c r="Q33" s="3" t="s">
        <v>14</v>
      </c>
      <c r="R33" s="4" t="s">
        <v>15</v>
      </c>
      <c r="S33" s="182"/>
      <c r="T33" s="147" t="s">
        <v>183</v>
      </c>
      <c r="U33" s="148" t="s">
        <v>52</v>
      </c>
      <c r="V33" s="167"/>
    </row>
    <row r="34" spans="1:22" ht="15">
      <c r="A34" s="14">
        <v>1</v>
      </c>
      <c r="B34" s="294"/>
      <c r="C34" s="295"/>
      <c r="D34" s="296"/>
      <c r="E34" s="297"/>
      <c r="F34" s="298"/>
      <c r="G34" s="299"/>
      <c r="H34" s="10">
        <v>0.19</v>
      </c>
      <c r="I34" s="104">
        <f>(G34*H34)+D34</f>
        <v>0</v>
      </c>
      <c r="J34" s="311"/>
      <c r="K34" s="312"/>
      <c r="L34" s="102">
        <f>J34*K34</f>
        <v>0</v>
      </c>
      <c r="M34" s="315"/>
      <c r="N34" s="312"/>
      <c r="O34" s="110">
        <f>M34*N34</f>
        <v>0</v>
      </c>
      <c r="P34" s="303"/>
      <c r="Q34" s="303"/>
      <c r="R34" s="320"/>
      <c r="S34" s="321"/>
      <c r="T34" s="145">
        <f>V34-U34</f>
        <v>0</v>
      </c>
      <c r="U34" s="280"/>
      <c r="V34" s="145">
        <f>SUM(S34,O34,L34,I34)</f>
        <v>0</v>
      </c>
    </row>
    <row r="35" spans="1:22" ht="15">
      <c r="A35" s="12">
        <v>2</v>
      </c>
      <c r="B35" s="294"/>
      <c r="C35" s="300"/>
      <c r="D35" s="301"/>
      <c r="E35" s="302"/>
      <c r="F35" s="303"/>
      <c r="G35" s="304"/>
      <c r="H35" s="8">
        <v>0.19</v>
      </c>
      <c r="I35" s="102">
        <f>(G35*H35)+D35</f>
        <v>0</v>
      </c>
      <c r="J35" s="311"/>
      <c r="K35" s="312"/>
      <c r="L35" s="103">
        <f aca="true" t="shared" si="6" ref="L35:L42">J35*K35</f>
        <v>0</v>
      </c>
      <c r="M35" s="315"/>
      <c r="N35" s="312"/>
      <c r="O35" s="110">
        <f aca="true" t="shared" si="7" ref="O35:O42">M35*N35</f>
        <v>0</v>
      </c>
      <c r="P35" s="303"/>
      <c r="Q35" s="303"/>
      <c r="R35" s="320"/>
      <c r="S35" s="322"/>
      <c r="T35" s="145">
        <f aca="true" t="shared" si="8" ref="T35:T44">V35-U35</f>
        <v>0</v>
      </c>
      <c r="U35" s="281"/>
      <c r="V35" s="145">
        <f aca="true" t="shared" si="9" ref="V35:V44">SUM(S35,O35,L35,I35)</f>
        <v>0</v>
      </c>
    </row>
    <row r="36" spans="1:22" ht="15">
      <c r="A36" s="12">
        <v>3</v>
      </c>
      <c r="B36" s="294"/>
      <c r="C36" s="300"/>
      <c r="D36" s="301"/>
      <c r="E36" s="302"/>
      <c r="F36" s="303"/>
      <c r="G36" s="304"/>
      <c r="H36" s="8">
        <v>0.19</v>
      </c>
      <c r="I36" s="102">
        <f aca="true" t="shared" si="10" ref="I36:I43">(G36*H36)+D36</f>
        <v>0</v>
      </c>
      <c r="J36" s="311"/>
      <c r="K36" s="312"/>
      <c r="L36" s="103">
        <f t="shared" si="6"/>
        <v>0</v>
      </c>
      <c r="M36" s="315"/>
      <c r="N36" s="312"/>
      <c r="O36" s="110">
        <f t="shared" si="7"/>
        <v>0</v>
      </c>
      <c r="P36" s="303"/>
      <c r="Q36" s="303"/>
      <c r="R36" s="320"/>
      <c r="S36" s="322"/>
      <c r="T36" s="145">
        <f t="shared" si="8"/>
        <v>0</v>
      </c>
      <c r="U36" s="281"/>
      <c r="V36" s="145">
        <f t="shared" si="9"/>
        <v>0</v>
      </c>
    </row>
    <row r="37" spans="1:22" ht="15">
      <c r="A37" s="12">
        <v>4</v>
      </c>
      <c r="B37" s="294"/>
      <c r="C37" s="300"/>
      <c r="D37" s="301"/>
      <c r="E37" s="302"/>
      <c r="F37" s="303"/>
      <c r="G37" s="304"/>
      <c r="H37" s="8">
        <v>0.19</v>
      </c>
      <c r="I37" s="102">
        <f t="shared" si="10"/>
        <v>0</v>
      </c>
      <c r="J37" s="311"/>
      <c r="K37" s="312"/>
      <c r="L37" s="103">
        <f t="shared" si="6"/>
        <v>0</v>
      </c>
      <c r="M37" s="315"/>
      <c r="N37" s="312"/>
      <c r="O37" s="110">
        <f t="shared" si="7"/>
        <v>0</v>
      </c>
      <c r="P37" s="303"/>
      <c r="Q37" s="303"/>
      <c r="R37" s="320"/>
      <c r="S37" s="322"/>
      <c r="T37" s="145">
        <f t="shared" si="8"/>
        <v>0</v>
      </c>
      <c r="U37" s="281"/>
      <c r="V37" s="145">
        <f t="shared" si="9"/>
        <v>0</v>
      </c>
    </row>
    <row r="38" spans="1:22" ht="15">
      <c r="A38" s="12">
        <v>5</v>
      </c>
      <c r="B38" s="294"/>
      <c r="C38" s="300"/>
      <c r="D38" s="301"/>
      <c r="E38" s="302"/>
      <c r="F38" s="303"/>
      <c r="G38" s="304"/>
      <c r="H38" s="8">
        <v>0.19</v>
      </c>
      <c r="I38" s="102">
        <f t="shared" si="10"/>
        <v>0</v>
      </c>
      <c r="J38" s="311"/>
      <c r="K38" s="312"/>
      <c r="L38" s="103">
        <f t="shared" si="6"/>
        <v>0</v>
      </c>
      <c r="M38" s="315"/>
      <c r="N38" s="312"/>
      <c r="O38" s="110">
        <f t="shared" si="7"/>
        <v>0</v>
      </c>
      <c r="P38" s="303"/>
      <c r="Q38" s="303"/>
      <c r="R38" s="320"/>
      <c r="S38" s="322"/>
      <c r="T38" s="145">
        <f t="shared" si="8"/>
        <v>0</v>
      </c>
      <c r="U38" s="281"/>
      <c r="V38" s="145">
        <f t="shared" si="9"/>
        <v>0</v>
      </c>
    </row>
    <row r="39" spans="1:22" ht="15">
      <c r="A39" s="12">
        <v>6</v>
      </c>
      <c r="B39" s="294"/>
      <c r="C39" s="300"/>
      <c r="D39" s="301"/>
      <c r="E39" s="302"/>
      <c r="F39" s="303"/>
      <c r="G39" s="304"/>
      <c r="H39" s="8">
        <v>0.19</v>
      </c>
      <c r="I39" s="102">
        <f t="shared" si="10"/>
        <v>0</v>
      </c>
      <c r="J39" s="311"/>
      <c r="K39" s="312"/>
      <c r="L39" s="103">
        <f t="shared" si="6"/>
        <v>0</v>
      </c>
      <c r="M39" s="315"/>
      <c r="N39" s="312"/>
      <c r="O39" s="110">
        <f t="shared" si="7"/>
        <v>0</v>
      </c>
      <c r="P39" s="303"/>
      <c r="Q39" s="303"/>
      <c r="R39" s="320"/>
      <c r="S39" s="322"/>
      <c r="T39" s="145">
        <f t="shared" si="8"/>
        <v>0</v>
      </c>
      <c r="U39" s="281"/>
      <c r="V39" s="145">
        <f t="shared" si="9"/>
        <v>0</v>
      </c>
    </row>
    <row r="40" spans="1:22" ht="15">
      <c r="A40" s="12">
        <v>7</v>
      </c>
      <c r="B40" s="294"/>
      <c r="C40" s="300"/>
      <c r="D40" s="301"/>
      <c r="E40" s="302"/>
      <c r="F40" s="303"/>
      <c r="G40" s="304"/>
      <c r="H40" s="8">
        <v>0.19</v>
      </c>
      <c r="I40" s="102">
        <f t="shared" si="10"/>
        <v>0</v>
      </c>
      <c r="J40" s="311"/>
      <c r="K40" s="312"/>
      <c r="L40" s="103">
        <f t="shared" si="6"/>
        <v>0</v>
      </c>
      <c r="M40" s="315"/>
      <c r="N40" s="312"/>
      <c r="O40" s="110">
        <f t="shared" si="7"/>
        <v>0</v>
      </c>
      <c r="P40" s="303"/>
      <c r="Q40" s="303"/>
      <c r="R40" s="320"/>
      <c r="S40" s="322"/>
      <c r="T40" s="145">
        <f t="shared" si="8"/>
        <v>0</v>
      </c>
      <c r="U40" s="281"/>
      <c r="V40" s="145">
        <f t="shared" si="9"/>
        <v>0</v>
      </c>
    </row>
    <row r="41" spans="1:22" ht="15">
      <c r="A41" s="12">
        <v>8</v>
      </c>
      <c r="B41" s="305"/>
      <c r="C41" s="306"/>
      <c r="D41" s="307"/>
      <c r="E41" s="308"/>
      <c r="F41" s="309"/>
      <c r="G41" s="310"/>
      <c r="H41" s="8">
        <v>0.19</v>
      </c>
      <c r="I41" s="102">
        <f t="shared" si="10"/>
        <v>0</v>
      </c>
      <c r="J41" s="313"/>
      <c r="K41" s="314"/>
      <c r="L41" s="103">
        <f t="shared" si="6"/>
        <v>0</v>
      </c>
      <c r="M41" s="317"/>
      <c r="N41" s="314"/>
      <c r="O41" s="110">
        <f t="shared" si="7"/>
        <v>0</v>
      </c>
      <c r="P41" s="309"/>
      <c r="Q41" s="309"/>
      <c r="R41" s="323"/>
      <c r="S41" s="322"/>
      <c r="T41" s="145">
        <f t="shared" si="8"/>
        <v>0</v>
      </c>
      <c r="U41" s="281"/>
      <c r="V41" s="145">
        <f t="shared" si="9"/>
        <v>0</v>
      </c>
    </row>
    <row r="42" spans="1:22" ht="15">
      <c r="A42" s="12">
        <v>9</v>
      </c>
      <c r="B42" s="305"/>
      <c r="C42" s="306"/>
      <c r="D42" s="307"/>
      <c r="E42" s="308"/>
      <c r="F42" s="309"/>
      <c r="G42" s="310"/>
      <c r="H42" s="8">
        <v>0.19</v>
      </c>
      <c r="I42" s="102">
        <f t="shared" si="10"/>
        <v>0</v>
      </c>
      <c r="J42" s="313"/>
      <c r="K42" s="314"/>
      <c r="L42" s="103">
        <f t="shared" si="6"/>
        <v>0</v>
      </c>
      <c r="M42" s="317"/>
      <c r="N42" s="314"/>
      <c r="O42" s="110">
        <f t="shared" si="7"/>
        <v>0</v>
      </c>
      <c r="P42" s="309"/>
      <c r="Q42" s="309"/>
      <c r="R42" s="323"/>
      <c r="S42" s="322"/>
      <c r="T42" s="145">
        <f t="shared" si="8"/>
        <v>0</v>
      </c>
      <c r="U42" s="281"/>
      <c r="V42" s="145">
        <f t="shared" si="9"/>
        <v>0</v>
      </c>
    </row>
    <row r="43" spans="1:22" ht="15.75" thickBot="1">
      <c r="A43" s="13">
        <v>10</v>
      </c>
      <c r="B43" s="289"/>
      <c r="C43" s="290"/>
      <c r="D43" s="291"/>
      <c r="E43" s="292"/>
      <c r="F43" s="282"/>
      <c r="G43" s="293"/>
      <c r="H43" s="9">
        <v>0.19</v>
      </c>
      <c r="I43" s="102">
        <f t="shared" si="10"/>
        <v>0</v>
      </c>
      <c r="J43" s="287"/>
      <c r="K43" s="288"/>
      <c r="L43" s="101">
        <f>J43*K43</f>
        <v>0</v>
      </c>
      <c r="M43" s="285"/>
      <c r="N43" s="288"/>
      <c r="O43" s="108">
        <f>M43*N43</f>
        <v>0</v>
      </c>
      <c r="P43" s="282"/>
      <c r="Q43" s="282"/>
      <c r="R43" s="324"/>
      <c r="S43" s="325"/>
      <c r="T43" s="145">
        <f t="shared" si="8"/>
        <v>0</v>
      </c>
      <c r="U43" s="281"/>
      <c r="V43" s="145">
        <f t="shared" si="9"/>
        <v>0</v>
      </c>
    </row>
    <row r="44" spans="1:22" s="23" customFormat="1" ht="19.5" thickBot="1">
      <c r="A44" s="20"/>
      <c r="B44" s="20"/>
      <c r="C44" s="20"/>
      <c r="D44" s="20"/>
      <c r="E44" s="20"/>
      <c r="F44" s="20"/>
      <c r="G44" s="20"/>
      <c r="H44" s="22"/>
      <c r="I44" s="97">
        <f>SUM(I34:I43)</f>
        <v>0</v>
      </c>
      <c r="J44" s="20"/>
      <c r="K44" s="21"/>
      <c r="L44" s="97">
        <f>SUM(L34:L43)</f>
        <v>0</v>
      </c>
      <c r="M44" s="20"/>
      <c r="N44" s="21"/>
      <c r="O44" s="97">
        <f>SUM(O34:O43)</f>
        <v>0</v>
      </c>
      <c r="P44" s="20"/>
      <c r="Q44" s="20"/>
      <c r="R44" s="20"/>
      <c r="S44" s="97">
        <f>SUM(S34:S43)</f>
        <v>0</v>
      </c>
      <c r="T44" s="146">
        <f t="shared" si="8"/>
        <v>0</v>
      </c>
      <c r="U44" s="149">
        <f>SUM(U34:U43)</f>
        <v>0</v>
      </c>
      <c r="V44" s="146">
        <f t="shared" si="9"/>
        <v>0</v>
      </c>
    </row>
    <row r="45" ht="15.75" thickBot="1"/>
    <row r="46" spans="1:22" ht="20.25" thickBot="1">
      <c r="A46" s="169" t="s">
        <v>33</v>
      </c>
      <c r="B46" s="170"/>
      <c r="C46" s="171" t="s">
        <v>2</v>
      </c>
      <c r="D46" s="172"/>
      <c r="E46" s="173"/>
      <c r="F46" s="174"/>
      <c r="G46" s="174"/>
      <c r="H46" s="174"/>
      <c r="I46" s="175"/>
      <c r="J46" s="176" t="s">
        <v>7</v>
      </c>
      <c r="K46" s="174"/>
      <c r="L46" s="175"/>
      <c r="M46" s="177" t="s">
        <v>10</v>
      </c>
      <c r="N46" s="177"/>
      <c r="O46" s="177"/>
      <c r="P46" s="177"/>
      <c r="Q46" s="177"/>
      <c r="R46" s="178"/>
      <c r="S46" s="181" t="s">
        <v>34</v>
      </c>
      <c r="T46" s="164" t="s">
        <v>185</v>
      </c>
      <c r="U46" s="165"/>
      <c r="V46" s="166" t="s">
        <v>184</v>
      </c>
    </row>
    <row r="47" spans="1:22" ht="15.75" thickBot="1">
      <c r="A47" s="16" t="s">
        <v>19</v>
      </c>
      <c r="B47" s="11" t="s">
        <v>18</v>
      </c>
      <c r="C47" s="95" t="s">
        <v>181</v>
      </c>
      <c r="D47" s="96" t="s">
        <v>180</v>
      </c>
      <c r="E47" s="5" t="s">
        <v>3</v>
      </c>
      <c r="F47" s="3" t="s">
        <v>4</v>
      </c>
      <c r="G47" s="3" t="s">
        <v>20</v>
      </c>
      <c r="H47" s="3" t="s">
        <v>5</v>
      </c>
      <c r="I47" s="4" t="s">
        <v>6</v>
      </c>
      <c r="J47" s="6" t="s">
        <v>8</v>
      </c>
      <c r="K47" s="3" t="s">
        <v>9</v>
      </c>
      <c r="L47" s="4" t="s">
        <v>6</v>
      </c>
      <c r="M47" s="5" t="s">
        <v>11</v>
      </c>
      <c r="N47" s="3" t="s">
        <v>12</v>
      </c>
      <c r="O47" s="3" t="s">
        <v>6</v>
      </c>
      <c r="P47" s="3" t="s">
        <v>13</v>
      </c>
      <c r="Q47" s="3" t="s">
        <v>14</v>
      </c>
      <c r="R47" s="4" t="s">
        <v>15</v>
      </c>
      <c r="S47" s="182"/>
      <c r="T47" s="147" t="s">
        <v>183</v>
      </c>
      <c r="U47" s="148" t="s">
        <v>52</v>
      </c>
      <c r="V47" s="167"/>
    </row>
    <row r="48" spans="1:22" ht="15">
      <c r="A48" s="14">
        <v>1</v>
      </c>
      <c r="B48" s="294"/>
      <c r="C48" s="295"/>
      <c r="D48" s="296"/>
      <c r="E48" s="297"/>
      <c r="F48" s="298"/>
      <c r="G48" s="299"/>
      <c r="H48" s="10">
        <v>0.19</v>
      </c>
      <c r="I48" s="104">
        <f>(G48*H48)+D48</f>
        <v>0</v>
      </c>
      <c r="J48" s="311"/>
      <c r="K48" s="312"/>
      <c r="L48" s="102">
        <f>J48*K48</f>
        <v>0</v>
      </c>
      <c r="M48" s="315"/>
      <c r="N48" s="312"/>
      <c r="O48" s="110">
        <f>M48*N48</f>
        <v>0</v>
      </c>
      <c r="P48" s="303"/>
      <c r="Q48" s="303"/>
      <c r="R48" s="320"/>
      <c r="S48" s="321"/>
      <c r="T48" s="145">
        <f>V48-U48</f>
        <v>0</v>
      </c>
      <c r="U48" s="280"/>
      <c r="V48" s="145">
        <f>SUM(S48,O48,L48,I48)</f>
        <v>0</v>
      </c>
    </row>
    <row r="49" spans="1:22" ht="15">
      <c r="A49" s="12">
        <v>2</v>
      </c>
      <c r="B49" s="294"/>
      <c r="C49" s="300"/>
      <c r="D49" s="301"/>
      <c r="E49" s="302"/>
      <c r="F49" s="303"/>
      <c r="G49" s="304"/>
      <c r="H49" s="8">
        <v>0.19</v>
      </c>
      <c r="I49" s="102">
        <f>(G49*H49)+D49</f>
        <v>0</v>
      </c>
      <c r="J49" s="311"/>
      <c r="K49" s="312"/>
      <c r="L49" s="103">
        <f aca="true" t="shared" si="11" ref="L49:L56">J49*K49</f>
        <v>0</v>
      </c>
      <c r="M49" s="315"/>
      <c r="N49" s="312"/>
      <c r="O49" s="110">
        <f aca="true" t="shared" si="12" ref="O49:O56">M49*N49</f>
        <v>0</v>
      </c>
      <c r="P49" s="303"/>
      <c r="Q49" s="303"/>
      <c r="R49" s="320"/>
      <c r="S49" s="322"/>
      <c r="T49" s="145">
        <f aca="true" t="shared" si="13" ref="T49:T58">V49-U49</f>
        <v>0</v>
      </c>
      <c r="U49" s="281"/>
      <c r="V49" s="145">
        <f aca="true" t="shared" si="14" ref="V49:V58">SUM(S49,O49,L49,I49)</f>
        <v>0</v>
      </c>
    </row>
    <row r="50" spans="1:22" ht="15">
      <c r="A50" s="12">
        <v>3</v>
      </c>
      <c r="B50" s="294"/>
      <c r="C50" s="300"/>
      <c r="D50" s="301"/>
      <c r="E50" s="302"/>
      <c r="F50" s="303"/>
      <c r="G50" s="304"/>
      <c r="H50" s="8">
        <v>0.19</v>
      </c>
      <c r="I50" s="102">
        <f aca="true" t="shared" si="15" ref="I50:I57">(G50*H50)+D50</f>
        <v>0</v>
      </c>
      <c r="J50" s="311"/>
      <c r="K50" s="312"/>
      <c r="L50" s="103">
        <f t="shared" si="11"/>
        <v>0</v>
      </c>
      <c r="M50" s="315"/>
      <c r="N50" s="312"/>
      <c r="O50" s="110">
        <f t="shared" si="12"/>
        <v>0</v>
      </c>
      <c r="P50" s="303"/>
      <c r="Q50" s="303"/>
      <c r="R50" s="320"/>
      <c r="S50" s="322"/>
      <c r="T50" s="145">
        <f t="shared" si="13"/>
        <v>0</v>
      </c>
      <c r="U50" s="281"/>
      <c r="V50" s="145">
        <f t="shared" si="14"/>
        <v>0</v>
      </c>
    </row>
    <row r="51" spans="1:22" ht="15">
      <c r="A51" s="12">
        <v>4</v>
      </c>
      <c r="B51" s="294"/>
      <c r="C51" s="300"/>
      <c r="D51" s="301"/>
      <c r="E51" s="302"/>
      <c r="F51" s="303"/>
      <c r="G51" s="304"/>
      <c r="H51" s="8">
        <v>0.19</v>
      </c>
      <c r="I51" s="102">
        <f t="shared" si="15"/>
        <v>0</v>
      </c>
      <c r="J51" s="311"/>
      <c r="K51" s="312"/>
      <c r="L51" s="103">
        <f t="shared" si="11"/>
        <v>0</v>
      </c>
      <c r="M51" s="315"/>
      <c r="N51" s="312"/>
      <c r="O51" s="110">
        <f t="shared" si="12"/>
        <v>0</v>
      </c>
      <c r="P51" s="303"/>
      <c r="Q51" s="303"/>
      <c r="R51" s="320"/>
      <c r="S51" s="322"/>
      <c r="T51" s="145">
        <f t="shared" si="13"/>
        <v>0</v>
      </c>
      <c r="U51" s="281"/>
      <c r="V51" s="145">
        <f t="shared" si="14"/>
        <v>0</v>
      </c>
    </row>
    <row r="52" spans="1:22" ht="15">
      <c r="A52" s="12">
        <v>5</v>
      </c>
      <c r="B52" s="294"/>
      <c r="C52" s="300"/>
      <c r="D52" s="301"/>
      <c r="E52" s="302"/>
      <c r="F52" s="303"/>
      <c r="G52" s="304"/>
      <c r="H52" s="8">
        <v>0.19</v>
      </c>
      <c r="I52" s="102">
        <f t="shared" si="15"/>
        <v>0</v>
      </c>
      <c r="J52" s="311"/>
      <c r="K52" s="312"/>
      <c r="L52" s="103">
        <f t="shared" si="11"/>
        <v>0</v>
      </c>
      <c r="M52" s="315"/>
      <c r="N52" s="312"/>
      <c r="O52" s="110">
        <f t="shared" si="12"/>
        <v>0</v>
      </c>
      <c r="P52" s="303"/>
      <c r="Q52" s="303"/>
      <c r="R52" s="320"/>
      <c r="S52" s="322"/>
      <c r="T52" s="145">
        <f t="shared" si="13"/>
        <v>0</v>
      </c>
      <c r="U52" s="281"/>
      <c r="V52" s="145">
        <f t="shared" si="14"/>
        <v>0</v>
      </c>
    </row>
    <row r="53" spans="1:22" ht="15">
      <c r="A53" s="12">
        <v>6</v>
      </c>
      <c r="B53" s="294"/>
      <c r="C53" s="300"/>
      <c r="D53" s="301"/>
      <c r="E53" s="302"/>
      <c r="F53" s="303"/>
      <c r="G53" s="304"/>
      <c r="H53" s="8">
        <v>0.19</v>
      </c>
      <c r="I53" s="102">
        <f t="shared" si="15"/>
        <v>0</v>
      </c>
      <c r="J53" s="311"/>
      <c r="K53" s="312"/>
      <c r="L53" s="103">
        <f t="shared" si="11"/>
        <v>0</v>
      </c>
      <c r="M53" s="315"/>
      <c r="N53" s="312"/>
      <c r="O53" s="110">
        <f t="shared" si="12"/>
        <v>0</v>
      </c>
      <c r="P53" s="303"/>
      <c r="Q53" s="303"/>
      <c r="R53" s="320"/>
      <c r="S53" s="322"/>
      <c r="T53" s="145">
        <f t="shared" si="13"/>
        <v>0</v>
      </c>
      <c r="U53" s="281"/>
      <c r="V53" s="145">
        <f t="shared" si="14"/>
        <v>0</v>
      </c>
    </row>
    <row r="54" spans="1:22" ht="15">
      <c r="A54" s="12">
        <v>7</v>
      </c>
      <c r="B54" s="294"/>
      <c r="C54" s="300"/>
      <c r="D54" s="301"/>
      <c r="E54" s="302"/>
      <c r="F54" s="303"/>
      <c r="G54" s="304"/>
      <c r="H54" s="8">
        <v>0.19</v>
      </c>
      <c r="I54" s="102">
        <f t="shared" si="15"/>
        <v>0</v>
      </c>
      <c r="J54" s="311"/>
      <c r="K54" s="312"/>
      <c r="L54" s="103">
        <f t="shared" si="11"/>
        <v>0</v>
      </c>
      <c r="M54" s="315"/>
      <c r="N54" s="312"/>
      <c r="O54" s="110">
        <f t="shared" si="12"/>
        <v>0</v>
      </c>
      <c r="P54" s="303"/>
      <c r="Q54" s="303"/>
      <c r="R54" s="320"/>
      <c r="S54" s="322"/>
      <c r="T54" s="145">
        <f t="shared" si="13"/>
        <v>0</v>
      </c>
      <c r="U54" s="281"/>
      <c r="V54" s="145">
        <f t="shared" si="14"/>
        <v>0</v>
      </c>
    </row>
    <row r="55" spans="1:22" ht="15">
      <c r="A55" s="12">
        <v>8</v>
      </c>
      <c r="B55" s="305"/>
      <c r="C55" s="306"/>
      <c r="D55" s="307"/>
      <c r="E55" s="308"/>
      <c r="F55" s="309"/>
      <c r="G55" s="310"/>
      <c r="H55" s="8">
        <v>0.19</v>
      </c>
      <c r="I55" s="102">
        <f t="shared" si="15"/>
        <v>0</v>
      </c>
      <c r="J55" s="313"/>
      <c r="K55" s="314"/>
      <c r="L55" s="103">
        <f t="shared" si="11"/>
        <v>0</v>
      </c>
      <c r="M55" s="317"/>
      <c r="N55" s="314"/>
      <c r="O55" s="110">
        <f t="shared" si="12"/>
        <v>0</v>
      </c>
      <c r="P55" s="309"/>
      <c r="Q55" s="309"/>
      <c r="R55" s="323"/>
      <c r="S55" s="322"/>
      <c r="T55" s="145">
        <f t="shared" si="13"/>
        <v>0</v>
      </c>
      <c r="U55" s="281"/>
      <c r="V55" s="145">
        <f t="shared" si="14"/>
        <v>0</v>
      </c>
    </row>
    <row r="56" spans="1:22" ht="15">
      <c r="A56" s="12">
        <v>9</v>
      </c>
      <c r="B56" s="305"/>
      <c r="C56" s="306"/>
      <c r="D56" s="307"/>
      <c r="E56" s="308"/>
      <c r="F56" s="309"/>
      <c r="G56" s="310"/>
      <c r="H56" s="8">
        <v>0.19</v>
      </c>
      <c r="I56" s="102">
        <f t="shared" si="15"/>
        <v>0</v>
      </c>
      <c r="J56" s="313"/>
      <c r="K56" s="314"/>
      <c r="L56" s="103">
        <f t="shared" si="11"/>
        <v>0</v>
      </c>
      <c r="M56" s="317"/>
      <c r="N56" s="314"/>
      <c r="O56" s="110">
        <f t="shared" si="12"/>
        <v>0</v>
      </c>
      <c r="P56" s="309"/>
      <c r="Q56" s="309"/>
      <c r="R56" s="323"/>
      <c r="S56" s="322"/>
      <c r="T56" s="145">
        <f t="shared" si="13"/>
        <v>0</v>
      </c>
      <c r="U56" s="281"/>
      <c r="V56" s="145">
        <f t="shared" si="14"/>
        <v>0</v>
      </c>
    </row>
    <row r="57" spans="1:22" ht="15.75" thickBot="1">
      <c r="A57" s="13">
        <v>10</v>
      </c>
      <c r="B57" s="289"/>
      <c r="C57" s="290"/>
      <c r="D57" s="291"/>
      <c r="E57" s="292"/>
      <c r="F57" s="282"/>
      <c r="G57" s="293"/>
      <c r="H57" s="9">
        <v>0.19</v>
      </c>
      <c r="I57" s="102">
        <f t="shared" si="15"/>
        <v>0</v>
      </c>
      <c r="J57" s="287"/>
      <c r="K57" s="288"/>
      <c r="L57" s="101">
        <f>J57*K57</f>
        <v>0</v>
      </c>
      <c r="M57" s="285"/>
      <c r="N57" s="288"/>
      <c r="O57" s="108">
        <f>M57*N57</f>
        <v>0</v>
      </c>
      <c r="P57" s="282"/>
      <c r="Q57" s="282"/>
      <c r="R57" s="324"/>
      <c r="S57" s="325"/>
      <c r="T57" s="145">
        <f t="shared" si="13"/>
        <v>0</v>
      </c>
      <c r="U57" s="281"/>
      <c r="V57" s="145">
        <f t="shared" si="14"/>
        <v>0</v>
      </c>
    </row>
    <row r="58" spans="9:22" ht="19.5" thickBot="1">
      <c r="I58" s="97">
        <f>SUM(I48:I57)</f>
        <v>0</v>
      </c>
      <c r="L58" s="97">
        <f>SUM(L48:L57)</f>
        <v>0</v>
      </c>
      <c r="O58" s="97">
        <f>SUM(O48:O57)</f>
        <v>0</v>
      </c>
      <c r="S58" s="97">
        <f>SUM(S48:S57)</f>
        <v>0</v>
      </c>
      <c r="T58" s="146">
        <f t="shared" si="13"/>
        <v>0</v>
      </c>
      <c r="U58" s="146">
        <f>SUM(U48:U57)</f>
        <v>0</v>
      </c>
      <c r="V58" s="146">
        <f t="shared" si="14"/>
        <v>0</v>
      </c>
    </row>
  </sheetData>
  <sheetProtection password="C9D9" sheet="1" insertRows="0" selectLockedCells="1"/>
  <mergeCells count="35">
    <mergeCell ref="A4:B4"/>
    <mergeCell ref="A18:B18"/>
    <mergeCell ref="C18:I18"/>
    <mergeCell ref="J18:L18"/>
    <mergeCell ref="M18:R18"/>
    <mergeCell ref="A1:S1"/>
    <mergeCell ref="C13:I13"/>
    <mergeCell ref="J13:L13"/>
    <mergeCell ref="M13:R13"/>
    <mergeCell ref="J4:L4"/>
    <mergeCell ref="C4:I4"/>
    <mergeCell ref="M4:R4"/>
    <mergeCell ref="M46:R46"/>
    <mergeCell ref="S4:S5"/>
    <mergeCell ref="S13:S14"/>
    <mergeCell ref="S18:S19"/>
    <mergeCell ref="S32:S33"/>
    <mergeCell ref="S46:S47"/>
    <mergeCell ref="M32:R32"/>
    <mergeCell ref="A32:B32"/>
    <mergeCell ref="A46:B46"/>
    <mergeCell ref="C46:I46"/>
    <mergeCell ref="C32:I32"/>
    <mergeCell ref="J32:L32"/>
    <mergeCell ref="J46:L46"/>
    <mergeCell ref="T32:U32"/>
    <mergeCell ref="V32:V33"/>
    <mergeCell ref="T46:U46"/>
    <mergeCell ref="V46:V47"/>
    <mergeCell ref="T4:U4"/>
    <mergeCell ref="T13:U13"/>
    <mergeCell ref="V13:V14"/>
    <mergeCell ref="V4:V5"/>
    <mergeCell ref="T18:U18"/>
    <mergeCell ref="V18:V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0"/>
  <sheetViews>
    <sheetView showGridLines="0" zoomScalePageLayoutView="0" workbookViewId="0" topLeftCell="A1">
      <pane ySplit="5" topLeftCell="A112" activePane="bottomLeft" state="frozen"/>
      <selection pane="topLeft" activeCell="A1" sqref="A1"/>
      <selection pane="bottomLeft" activeCell="C121" sqref="C121"/>
    </sheetView>
  </sheetViews>
  <sheetFormatPr defaultColWidth="11.421875" defaultRowHeight="15"/>
  <cols>
    <col min="1" max="1" width="5.28125" style="0" bestFit="1" customWidth="1"/>
    <col min="2" max="2" width="47.28125" style="0" bestFit="1" customWidth="1"/>
    <col min="3" max="5" width="19.00390625" style="0" customWidth="1"/>
    <col min="6" max="6" width="20.28125" style="0" bestFit="1" customWidth="1"/>
    <col min="7" max="7" width="31.7109375" style="0" customWidth="1"/>
    <col min="8" max="8" width="8.421875" style="0" customWidth="1"/>
    <col min="11" max="11" width="9.00390625" style="0" customWidth="1"/>
    <col min="12" max="12" width="13.140625" style="0" customWidth="1"/>
    <col min="14" max="14" width="20.7109375" style="0" bestFit="1" customWidth="1"/>
  </cols>
  <sheetData>
    <row r="1" spans="1:17" s="20" customFormat="1" ht="124.5" customHeight="1">
      <c r="A1" s="183" t="s">
        <v>193</v>
      </c>
      <c r="B1" s="184"/>
      <c r="C1" s="184"/>
      <c r="D1" s="184"/>
      <c r="E1" s="1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ht="15.75" thickBot="1"/>
    <row r="3" spans="1:5" ht="15.75">
      <c r="A3" s="186" t="s">
        <v>115</v>
      </c>
      <c r="B3" s="187"/>
      <c r="C3" s="60" t="s">
        <v>59</v>
      </c>
      <c r="D3" s="62" t="s">
        <v>52</v>
      </c>
      <c r="E3" s="60" t="s">
        <v>6</v>
      </c>
    </row>
    <row r="4" spans="1:5" ht="24" customHeight="1" thickBot="1">
      <c r="A4" s="188"/>
      <c r="B4" s="189"/>
      <c r="C4" s="61">
        <f>SUM(C6,C23,C34,C44,C88,C106,C119)</f>
        <v>0</v>
      </c>
      <c r="D4" s="61">
        <f>SUM(D6,D23,D34,D44,D88,D106,D119)</f>
        <v>0</v>
      </c>
      <c r="E4" s="61">
        <f>SUM(E6,E23,E34,E44,E88,E106,E119)</f>
        <v>0</v>
      </c>
    </row>
    <row r="5" spans="1:5" ht="20.25" customHeight="1" thickBot="1">
      <c r="A5" s="31"/>
      <c r="C5" s="33" t="s">
        <v>59</v>
      </c>
      <c r="D5" s="33" t="s">
        <v>52</v>
      </c>
      <c r="E5" s="33" t="s">
        <v>6</v>
      </c>
    </row>
    <row r="6" spans="1:5" ht="19.5" thickBot="1">
      <c r="A6" s="53" t="s">
        <v>101</v>
      </c>
      <c r="B6" s="54" t="s">
        <v>38</v>
      </c>
      <c r="C6" s="41">
        <f>SUM(C7:C8,C9,C13,C17)</f>
        <v>0</v>
      </c>
      <c r="D6" s="41">
        <f>SUM(D7:D8,D9,D13,D17)</f>
        <v>0</v>
      </c>
      <c r="E6" s="41">
        <f>SUM(E7:E8,E9,E13,E17)</f>
        <v>0</v>
      </c>
    </row>
    <row r="7" spans="1:5" ht="15">
      <c r="A7" s="25" t="s">
        <v>102</v>
      </c>
      <c r="B7" s="1" t="s">
        <v>39</v>
      </c>
      <c r="C7" s="326"/>
      <c r="D7" s="326"/>
      <c r="E7" s="116">
        <f>SUM(C7:D7)</f>
        <v>0</v>
      </c>
    </row>
    <row r="8" spans="1:5" ht="15">
      <c r="A8" s="25" t="s">
        <v>107</v>
      </c>
      <c r="B8" s="1" t="s">
        <v>40</v>
      </c>
      <c r="C8" s="327"/>
      <c r="D8" s="327"/>
      <c r="E8" s="117">
        <f>SUM(C8:D8)</f>
        <v>0</v>
      </c>
    </row>
    <row r="9" spans="1:5" ht="15">
      <c r="A9" s="25" t="s">
        <v>108</v>
      </c>
      <c r="B9" s="1" t="s">
        <v>179</v>
      </c>
      <c r="C9" s="71">
        <f>SUM(C10:C12)</f>
        <v>0</v>
      </c>
      <c r="D9" s="71">
        <f>SUM(D10:D12)</f>
        <v>0</v>
      </c>
      <c r="E9" s="112">
        <f>SUM(E10:E12)</f>
        <v>0</v>
      </c>
    </row>
    <row r="10" spans="1:5" ht="15">
      <c r="A10" s="25"/>
      <c r="B10" s="328"/>
      <c r="C10" s="329"/>
      <c r="D10" s="329"/>
      <c r="E10" s="111">
        <f>SUM(C10:D10)</f>
        <v>0</v>
      </c>
    </row>
    <row r="11" spans="1:5" ht="15">
      <c r="A11" s="25"/>
      <c r="B11" s="328"/>
      <c r="C11" s="329"/>
      <c r="D11" s="329"/>
      <c r="E11" s="111"/>
    </row>
    <row r="12" spans="1:5" ht="15">
      <c r="A12" s="25"/>
      <c r="B12" s="328"/>
      <c r="C12" s="329"/>
      <c r="D12" s="329"/>
      <c r="E12" s="111">
        <f>SUM(C12:D12)</f>
        <v>0</v>
      </c>
    </row>
    <row r="13" spans="1:5" ht="15">
      <c r="A13" s="25" t="s">
        <v>109</v>
      </c>
      <c r="B13" s="1" t="s">
        <v>64</v>
      </c>
      <c r="C13" s="59">
        <f>SUM(C14:C16)</f>
        <v>0</v>
      </c>
      <c r="D13" s="91">
        <f>SUM(D14:D16)</f>
        <v>0</v>
      </c>
      <c r="E13" s="112">
        <f>SUM(E14:E16)</f>
        <v>0</v>
      </c>
    </row>
    <row r="14" spans="2:5" ht="14.25" customHeight="1">
      <c r="B14" s="328"/>
      <c r="C14" s="329"/>
      <c r="D14" s="329"/>
      <c r="E14" s="111">
        <f>SUM(C14:D14)</f>
        <v>0</v>
      </c>
    </row>
    <row r="15" spans="2:5" ht="14.25" customHeight="1">
      <c r="B15" s="328"/>
      <c r="C15" s="329"/>
      <c r="D15" s="329"/>
      <c r="E15" s="111"/>
    </row>
    <row r="16" spans="2:5" ht="14.25" customHeight="1">
      <c r="B16" s="328"/>
      <c r="C16" s="329"/>
      <c r="D16" s="329"/>
      <c r="E16" s="111">
        <f>SUM(C16:D16)</f>
        <v>0</v>
      </c>
    </row>
    <row r="17" spans="1:5" ht="15">
      <c r="A17" s="25" t="s">
        <v>75</v>
      </c>
      <c r="B17" s="1" t="s">
        <v>63</v>
      </c>
      <c r="C17" s="59">
        <f>SUM(C18:C20)</f>
        <v>0</v>
      </c>
      <c r="D17" s="71">
        <f>SUM(D18:D20)</f>
        <v>0</v>
      </c>
      <c r="E17" s="112">
        <f>SUM(E18:E20)</f>
        <v>0</v>
      </c>
    </row>
    <row r="18" spans="2:5" ht="14.25" customHeight="1">
      <c r="B18" s="309"/>
      <c r="C18" s="329"/>
      <c r="D18" s="329"/>
      <c r="E18" s="111">
        <f>SUM(C18:D18)</f>
        <v>0</v>
      </c>
    </row>
    <row r="19" spans="2:5" ht="14.25" customHeight="1">
      <c r="B19" s="309"/>
      <c r="C19" s="329"/>
      <c r="D19" s="329"/>
      <c r="E19" s="111"/>
    </row>
    <row r="20" spans="2:5" ht="14.25" customHeight="1">
      <c r="B20" s="309"/>
      <c r="C20" s="329"/>
      <c r="D20" s="329"/>
      <c r="E20" s="111">
        <f>SUM(C20:D20)</f>
        <v>0</v>
      </c>
    </row>
    <row r="22" spans="3:5" ht="16.5" thickBot="1">
      <c r="C22" s="33" t="s">
        <v>59</v>
      </c>
      <c r="D22" s="33" t="s">
        <v>52</v>
      </c>
      <c r="E22" s="33" t="s">
        <v>6</v>
      </c>
    </row>
    <row r="23" spans="1:5" ht="19.5" thickBot="1">
      <c r="A23" s="53" t="s">
        <v>116</v>
      </c>
      <c r="B23" s="54" t="s">
        <v>60</v>
      </c>
      <c r="C23" s="41">
        <f>SUM(C24,C28)</f>
        <v>0</v>
      </c>
      <c r="D23" s="41">
        <f>SUM(D24,D28)</f>
        <v>0</v>
      </c>
      <c r="E23" s="41">
        <f>SUM(E24,E28)</f>
        <v>0</v>
      </c>
    </row>
    <row r="24" spans="1:5" ht="15">
      <c r="A24" s="25" t="s">
        <v>106</v>
      </c>
      <c r="B24" s="25" t="s">
        <v>62</v>
      </c>
      <c r="C24" s="59">
        <f>SUM(C25:C27)</f>
        <v>0</v>
      </c>
      <c r="D24" s="59">
        <f>SUM(D25:D27)</f>
        <v>0</v>
      </c>
      <c r="E24" s="113">
        <f>SUM(E25:E27)</f>
        <v>0</v>
      </c>
    </row>
    <row r="25" spans="2:5" ht="15">
      <c r="B25" s="309"/>
      <c r="C25" s="329"/>
      <c r="D25" s="329"/>
      <c r="E25" s="90">
        <f>SUM(C25:D25)</f>
        <v>0</v>
      </c>
    </row>
    <row r="26" spans="2:5" ht="15">
      <c r="B26" s="309"/>
      <c r="C26" s="329"/>
      <c r="D26" s="329"/>
      <c r="E26" s="90"/>
    </row>
    <row r="27" spans="2:5" ht="15">
      <c r="B27" s="309"/>
      <c r="C27" s="329"/>
      <c r="D27" s="329"/>
      <c r="E27" s="90">
        <f>SUM(C27:D27)</f>
        <v>0</v>
      </c>
    </row>
    <row r="28" spans="1:5" ht="15">
      <c r="A28" s="25" t="s">
        <v>104</v>
      </c>
      <c r="B28" s="1" t="s">
        <v>63</v>
      </c>
      <c r="C28" s="59">
        <f>SUM(C29:C31)</f>
        <v>0</v>
      </c>
      <c r="D28" s="71">
        <f>SUM(D29:D31)</f>
        <v>0</v>
      </c>
      <c r="E28" s="112">
        <f>SUM(E29:E31)</f>
        <v>0</v>
      </c>
    </row>
    <row r="29" spans="2:5" ht="14.25" customHeight="1">
      <c r="B29" s="309"/>
      <c r="C29" s="329"/>
      <c r="D29" s="329"/>
      <c r="E29" s="90">
        <f>SUM(C29:D29)</f>
        <v>0</v>
      </c>
    </row>
    <row r="30" spans="2:5" ht="14.25" customHeight="1">
      <c r="B30" s="309"/>
      <c r="C30" s="329"/>
      <c r="D30" s="329"/>
      <c r="E30" s="90"/>
    </row>
    <row r="31" spans="2:5" ht="14.25" customHeight="1">
      <c r="B31" s="309"/>
      <c r="C31" s="329"/>
      <c r="D31" s="329"/>
      <c r="E31" s="90">
        <f>SUM(C31:D31)</f>
        <v>0</v>
      </c>
    </row>
    <row r="33" spans="3:5" ht="16.5" thickBot="1">
      <c r="C33" s="33" t="s">
        <v>59</v>
      </c>
      <c r="D33" s="33" t="s">
        <v>52</v>
      </c>
      <c r="E33" s="33" t="s">
        <v>6</v>
      </c>
    </row>
    <row r="34" spans="1:5" ht="19.5" thickBot="1">
      <c r="A34" s="53" t="s">
        <v>117</v>
      </c>
      <c r="B34" s="54" t="s">
        <v>36</v>
      </c>
      <c r="C34" s="41">
        <f>SUM(C35:C39)</f>
        <v>0</v>
      </c>
      <c r="D34" s="41">
        <f>SUM(D35:D39)</f>
        <v>0</v>
      </c>
      <c r="E34" s="41">
        <f>SUM(E35:E39)</f>
        <v>0</v>
      </c>
    </row>
    <row r="35" spans="1:5" ht="15">
      <c r="A35" s="25" t="s">
        <v>110</v>
      </c>
      <c r="B35" s="1" t="s">
        <v>65</v>
      </c>
      <c r="C35" s="330"/>
      <c r="D35" s="330"/>
      <c r="E35" s="114">
        <f aca="true" t="shared" si="0" ref="E35:E42">SUM(C35:D35)</f>
        <v>0</v>
      </c>
    </row>
    <row r="36" spans="1:5" ht="15">
      <c r="A36" s="25" t="s">
        <v>111</v>
      </c>
      <c r="B36" s="1" t="s">
        <v>69</v>
      </c>
      <c r="C36" s="331"/>
      <c r="D36" s="331"/>
      <c r="E36" s="115">
        <f t="shared" si="0"/>
        <v>0</v>
      </c>
    </row>
    <row r="37" spans="1:5" ht="15">
      <c r="A37" s="25" t="s">
        <v>112</v>
      </c>
      <c r="B37" s="1" t="s">
        <v>37</v>
      </c>
      <c r="C37" s="331"/>
      <c r="D37" s="331"/>
      <c r="E37" s="115">
        <f t="shared" si="0"/>
        <v>0</v>
      </c>
    </row>
    <row r="38" spans="1:5" ht="15">
      <c r="A38" s="25" t="s">
        <v>113</v>
      </c>
      <c r="B38" s="1" t="s">
        <v>61</v>
      </c>
      <c r="C38" s="331"/>
      <c r="D38" s="331"/>
      <c r="E38" s="115">
        <f t="shared" si="0"/>
        <v>0</v>
      </c>
    </row>
    <row r="39" spans="1:5" ht="15">
      <c r="A39" s="25" t="s">
        <v>114</v>
      </c>
      <c r="B39" s="1" t="s">
        <v>67</v>
      </c>
      <c r="C39" s="59">
        <f>SUM(C40:C42)</f>
        <v>0</v>
      </c>
      <c r="D39" s="71">
        <f>SUM(D40:D42)</f>
        <v>0</v>
      </c>
      <c r="E39" s="112">
        <f t="shared" si="0"/>
        <v>0</v>
      </c>
    </row>
    <row r="40" spans="2:5" ht="15">
      <c r="B40" s="309"/>
      <c r="C40" s="329"/>
      <c r="D40" s="329"/>
      <c r="E40" s="90">
        <f t="shared" si="0"/>
        <v>0</v>
      </c>
    </row>
    <row r="41" spans="2:5" ht="15">
      <c r="B41" s="309"/>
      <c r="C41" s="329"/>
      <c r="D41" s="329"/>
      <c r="E41" s="90"/>
    </row>
    <row r="42" spans="2:5" ht="15">
      <c r="B42" s="309"/>
      <c r="C42" s="329"/>
      <c r="D42" s="329"/>
      <c r="E42" s="90">
        <f t="shared" si="0"/>
        <v>0</v>
      </c>
    </row>
    <row r="43" spans="3:5" ht="16.5" thickBot="1">
      <c r="C43" s="33" t="s">
        <v>59</v>
      </c>
      <c r="D43" s="33" t="s">
        <v>52</v>
      </c>
      <c r="E43" s="33" t="s">
        <v>6</v>
      </c>
    </row>
    <row r="44" spans="1:5" ht="19.5" thickBot="1">
      <c r="A44" s="53" t="s">
        <v>118</v>
      </c>
      <c r="B44" s="55" t="s">
        <v>35</v>
      </c>
      <c r="C44" s="41">
        <f>SUM(C45,C47,C58,C62,C66,C70,C74,C78,C82)</f>
        <v>0</v>
      </c>
      <c r="D44" s="41">
        <f>SUM(D45,D47,D58,D62,D66,D70,D74,D78,D82)</f>
        <v>0</v>
      </c>
      <c r="E44" s="41">
        <f>SUM(E45,E47,E58,E62,E66,E70,E74,E78,E82)</f>
        <v>0</v>
      </c>
    </row>
    <row r="45" spans="1:5" ht="15.75">
      <c r="A45" s="56" t="s">
        <v>119</v>
      </c>
      <c r="B45" s="56" t="s">
        <v>174</v>
      </c>
      <c r="C45" s="121">
        <f>'G.5.1.-Organizacion'!U17</f>
        <v>0</v>
      </c>
      <c r="D45" s="121">
        <f>'G.5.1.-Organizacion'!V17</f>
        <v>0</v>
      </c>
      <c r="E45" s="121">
        <f>SUM(C45:D45)</f>
        <v>0</v>
      </c>
    </row>
    <row r="46" spans="3:5" ht="15.75">
      <c r="C46" s="33" t="s">
        <v>59</v>
      </c>
      <c r="D46" s="33" t="s">
        <v>52</v>
      </c>
      <c r="E46" s="33" t="s">
        <v>6</v>
      </c>
    </row>
    <row r="47" spans="1:18" ht="14.25" customHeight="1">
      <c r="A47" s="56" t="s">
        <v>120</v>
      </c>
      <c r="B47" s="56" t="s">
        <v>92</v>
      </c>
      <c r="C47" s="43">
        <f>SUM(C48:C57)</f>
        <v>0</v>
      </c>
      <c r="D47" s="43">
        <f>SUM(D48:D57)</f>
        <v>0</v>
      </c>
      <c r="E47" s="120">
        <f>SUM(E48:E57)</f>
        <v>0</v>
      </c>
      <c r="H47" s="42"/>
      <c r="K47" s="42"/>
      <c r="N47" s="42"/>
      <c r="R47" s="42"/>
    </row>
    <row r="48" spans="1:18" ht="14.25" customHeight="1">
      <c r="A48" s="45">
        <v>1</v>
      </c>
      <c r="B48" s="309"/>
      <c r="C48" s="332"/>
      <c r="D48" s="332"/>
      <c r="E48" s="118">
        <f>SUM(C48:D48)</f>
        <v>0</v>
      </c>
      <c r="H48" s="42"/>
      <c r="K48" s="42"/>
      <c r="N48" s="42"/>
      <c r="R48" s="42"/>
    </row>
    <row r="49" spans="1:18" ht="14.25" customHeight="1">
      <c r="A49" s="45">
        <v>2</v>
      </c>
      <c r="B49" s="309"/>
      <c r="C49" s="332"/>
      <c r="D49" s="332"/>
      <c r="E49" s="118">
        <f>SUM(C49:D49)</f>
        <v>0</v>
      </c>
      <c r="H49" s="42"/>
      <c r="K49" s="42"/>
      <c r="N49" s="42"/>
      <c r="R49" s="42"/>
    </row>
    <row r="50" spans="1:18" ht="14.25" customHeight="1">
      <c r="A50" s="45">
        <v>3</v>
      </c>
      <c r="B50" s="309"/>
      <c r="C50" s="332"/>
      <c r="D50" s="332"/>
      <c r="E50" s="118">
        <f aca="true" t="shared" si="1" ref="E50:E57">SUM(C50:D50)</f>
        <v>0</v>
      </c>
      <c r="H50" s="42"/>
      <c r="K50" s="42"/>
      <c r="N50" s="42"/>
      <c r="R50" s="42"/>
    </row>
    <row r="51" spans="1:18" ht="14.25" customHeight="1">
      <c r="A51" s="45">
        <v>4</v>
      </c>
      <c r="B51" s="309"/>
      <c r="C51" s="332"/>
      <c r="D51" s="332"/>
      <c r="E51" s="118">
        <f t="shared" si="1"/>
        <v>0</v>
      </c>
      <c r="H51" s="42"/>
      <c r="K51" s="42"/>
      <c r="N51" s="42"/>
      <c r="R51" s="42"/>
    </row>
    <row r="52" spans="1:18" ht="14.25" customHeight="1">
      <c r="A52" s="45">
        <v>5</v>
      </c>
      <c r="B52" s="309"/>
      <c r="C52" s="332"/>
      <c r="D52" s="332"/>
      <c r="E52" s="118">
        <f t="shared" si="1"/>
        <v>0</v>
      </c>
      <c r="H52" s="42"/>
      <c r="K52" s="42"/>
      <c r="N52" s="42"/>
      <c r="R52" s="42"/>
    </row>
    <row r="53" spans="1:18" ht="14.25" customHeight="1">
      <c r="A53" s="45">
        <v>6</v>
      </c>
      <c r="B53" s="309"/>
      <c r="C53" s="332"/>
      <c r="D53" s="332"/>
      <c r="E53" s="118">
        <f t="shared" si="1"/>
        <v>0</v>
      </c>
      <c r="H53" s="42"/>
      <c r="K53" s="42"/>
      <c r="N53" s="42"/>
      <c r="R53" s="42"/>
    </row>
    <row r="54" spans="1:18" ht="14.25" customHeight="1">
      <c r="A54" s="45">
        <v>7</v>
      </c>
      <c r="B54" s="309"/>
      <c r="C54" s="332"/>
      <c r="D54" s="332"/>
      <c r="E54" s="118">
        <f t="shared" si="1"/>
        <v>0</v>
      </c>
      <c r="H54" s="42"/>
      <c r="K54" s="42"/>
      <c r="N54" s="42"/>
      <c r="R54" s="42"/>
    </row>
    <row r="55" spans="1:18" ht="14.25" customHeight="1">
      <c r="A55" s="45">
        <v>8</v>
      </c>
      <c r="B55" s="309"/>
      <c r="C55" s="332"/>
      <c r="D55" s="332"/>
      <c r="E55" s="118">
        <f t="shared" si="1"/>
        <v>0</v>
      </c>
      <c r="H55" s="42"/>
      <c r="K55" s="42"/>
      <c r="N55" s="42"/>
      <c r="R55" s="42"/>
    </row>
    <row r="56" spans="1:18" ht="14.25" customHeight="1">
      <c r="A56" s="45">
        <v>9</v>
      </c>
      <c r="B56" s="309"/>
      <c r="C56" s="332"/>
      <c r="D56" s="332"/>
      <c r="E56" s="118">
        <f t="shared" si="1"/>
        <v>0</v>
      </c>
      <c r="H56" s="42"/>
      <c r="K56" s="42"/>
      <c r="N56" s="42"/>
      <c r="R56" s="42"/>
    </row>
    <row r="57" spans="1:18" ht="14.25" customHeight="1">
      <c r="A57" s="45">
        <v>10</v>
      </c>
      <c r="B57" s="309"/>
      <c r="C57" s="332"/>
      <c r="D57" s="332"/>
      <c r="E57" s="118">
        <f t="shared" si="1"/>
        <v>0</v>
      </c>
      <c r="H57" s="42"/>
      <c r="K57" s="42"/>
      <c r="N57" s="42"/>
      <c r="R57" s="42"/>
    </row>
    <row r="58" spans="1:5" s="28" customFormat="1" ht="15.75">
      <c r="A58" s="56" t="s">
        <v>121</v>
      </c>
      <c r="B58" s="56" t="s">
        <v>81</v>
      </c>
      <c r="C58" s="52">
        <f>SUM(C59:C61)</f>
        <v>0</v>
      </c>
      <c r="D58" s="80">
        <f>SUM(D59:D61)</f>
        <v>0</v>
      </c>
      <c r="E58" s="122">
        <f>SUM(E59:E61)</f>
        <v>0</v>
      </c>
    </row>
    <row r="59" spans="1:5" s="28" customFormat="1" ht="15.75">
      <c r="A59" s="44"/>
      <c r="B59" s="333"/>
      <c r="C59" s="334"/>
      <c r="D59" s="334"/>
      <c r="E59" s="46">
        <f>SUM(C59:D59)</f>
        <v>0</v>
      </c>
    </row>
    <row r="60" spans="1:5" s="28" customFormat="1" ht="15.75">
      <c r="A60" s="44"/>
      <c r="B60" s="333"/>
      <c r="C60" s="334"/>
      <c r="D60" s="334"/>
      <c r="E60" s="46"/>
    </row>
    <row r="61" spans="1:5" s="28" customFormat="1" ht="15.75">
      <c r="A61" s="44"/>
      <c r="B61" s="333"/>
      <c r="C61" s="334"/>
      <c r="D61" s="334"/>
      <c r="E61" s="46">
        <f>SUM(C61:D61)</f>
        <v>0</v>
      </c>
    </row>
    <row r="62" spans="1:5" s="28" customFormat="1" ht="15.75">
      <c r="A62" s="56" t="s">
        <v>122</v>
      </c>
      <c r="B62" s="56" t="s">
        <v>80</v>
      </c>
      <c r="C62" s="52">
        <f>SUM(C63:C65)</f>
        <v>0</v>
      </c>
      <c r="D62" s="80">
        <f>SUM(D63:D65)</f>
        <v>0</v>
      </c>
      <c r="E62" s="122">
        <f>SUM(E63:E65)</f>
        <v>0</v>
      </c>
    </row>
    <row r="63" spans="1:5" s="28" customFormat="1" ht="15.75">
      <c r="A63" s="44"/>
      <c r="B63" s="333"/>
      <c r="C63" s="334"/>
      <c r="D63" s="334"/>
      <c r="E63" s="46">
        <f>SUM(C63:D63)</f>
        <v>0</v>
      </c>
    </row>
    <row r="64" spans="1:5" s="28" customFormat="1" ht="15.75">
      <c r="A64" s="44"/>
      <c r="B64" s="333"/>
      <c r="C64" s="334"/>
      <c r="D64" s="334"/>
      <c r="E64" s="46"/>
    </row>
    <row r="65" spans="1:5" s="28" customFormat="1" ht="15.75">
      <c r="A65" s="44"/>
      <c r="B65" s="333"/>
      <c r="C65" s="334"/>
      <c r="D65" s="334"/>
      <c r="E65" s="46">
        <f>SUM(C65:D65)</f>
        <v>0</v>
      </c>
    </row>
    <row r="66" spans="1:5" s="28" customFormat="1" ht="15.75">
      <c r="A66" s="56" t="s">
        <v>123</v>
      </c>
      <c r="B66" s="56" t="s">
        <v>79</v>
      </c>
      <c r="C66" s="52">
        <f>SUM(C67:C69)</f>
        <v>0</v>
      </c>
      <c r="D66" s="80">
        <f>SUM(D67:D69)</f>
        <v>0</v>
      </c>
      <c r="E66" s="122">
        <f>SUM(E67:E69)</f>
        <v>0</v>
      </c>
    </row>
    <row r="67" spans="1:5" s="28" customFormat="1" ht="15.75">
      <c r="A67" s="44"/>
      <c r="B67" s="333"/>
      <c r="C67" s="334"/>
      <c r="D67" s="334"/>
      <c r="E67" s="46">
        <f>SUM(C67:D67)</f>
        <v>0</v>
      </c>
    </row>
    <row r="68" spans="1:5" s="28" customFormat="1" ht="15.75">
      <c r="A68" s="44"/>
      <c r="B68" s="333"/>
      <c r="C68" s="334"/>
      <c r="D68" s="334"/>
      <c r="E68" s="46"/>
    </row>
    <row r="69" spans="1:5" s="28" customFormat="1" ht="15.75">
      <c r="A69" s="44"/>
      <c r="B69" s="333"/>
      <c r="C69" s="334"/>
      <c r="D69" s="334"/>
      <c r="E69" s="46">
        <f>SUM(C69:D69)</f>
        <v>0</v>
      </c>
    </row>
    <row r="70" spans="1:5" s="28" customFormat="1" ht="15.75">
      <c r="A70" s="56" t="s">
        <v>124</v>
      </c>
      <c r="B70" s="56" t="s">
        <v>78</v>
      </c>
      <c r="C70" s="52">
        <f>SUM(C72:C73)</f>
        <v>0</v>
      </c>
      <c r="D70" s="80">
        <f>SUM(D72:D73)</f>
        <v>0</v>
      </c>
      <c r="E70" s="122">
        <f>SUM(E72:E73)</f>
        <v>0</v>
      </c>
    </row>
    <row r="71" spans="1:5" s="28" customFormat="1" ht="15.75">
      <c r="A71" s="56"/>
      <c r="B71" s="56"/>
      <c r="C71" s="52"/>
      <c r="D71" s="80"/>
      <c r="E71" s="80"/>
    </row>
    <row r="72" spans="1:5" s="28" customFormat="1" ht="15.75">
      <c r="A72" s="44"/>
      <c r="B72" s="333"/>
      <c r="C72" s="334"/>
      <c r="D72" s="334"/>
      <c r="E72" s="46">
        <f>SUM(C72:D72)</f>
        <v>0</v>
      </c>
    </row>
    <row r="73" spans="1:5" s="28" customFormat="1" ht="15.75">
      <c r="A73" s="44"/>
      <c r="B73" s="333"/>
      <c r="C73" s="334"/>
      <c r="D73" s="334"/>
      <c r="E73" s="46">
        <f>SUM(C73:D73)</f>
        <v>0</v>
      </c>
    </row>
    <row r="74" spans="1:5" s="28" customFormat="1" ht="15.75">
      <c r="A74" s="56" t="s">
        <v>125</v>
      </c>
      <c r="B74" s="56" t="s">
        <v>73</v>
      </c>
      <c r="C74" s="52">
        <f>SUM(C75:C77)</f>
        <v>0</v>
      </c>
      <c r="D74" s="80">
        <f>SUM(D75:D77)</f>
        <v>0</v>
      </c>
      <c r="E74" s="122">
        <f>SUM(E75:E77)</f>
        <v>0</v>
      </c>
    </row>
    <row r="75" spans="1:5" s="28" customFormat="1" ht="15.75">
      <c r="A75" s="35"/>
      <c r="B75" s="333"/>
      <c r="C75" s="334"/>
      <c r="D75" s="334"/>
      <c r="E75" s="119">
        <f>SUM(C75:D75)</f>
        <v>0</v>
      </c>
    </row>
    <row r="76" spans="1:5" s="28" customFormat="1" ht="15.75">
      <c r="A76" s="44"/>
      <c r="B76" s="333"/>
      <c r="C76" s="334"/>
      <c r="D76" s="334"/>
      <c r="E76" s="119"/>
    </row>
    <row r="77" spans="1:5" s="28" customFormat="1" ht="15.75">
      <c r="A77" s="35"/>
      <c r="B77" s="333"/>
      <c r="C77" s="334"/>
      <c r="D77" s="334"/>
      <c r="E77" s="119">
        <f>SUM(C77:D77)</f>
        <v>0</v>
      </c>
    </row>
    <row r="78" spans="1:5" s="28" customFormat="1" ht="15.75">
      <c r="A78" s="56" t="s">
        <v>126</v>
      </c>
      <c r="B78" s="56" t="s">
        <v>189</v>
      </c>
      <c r="C78" s="52">
        <f>SUM(C79:C81)</f>
        <v>0</v>
      </c>
      <c r="D78" s="80">
        <f>SUM(D79:D81)</f>
        <v>0</v>
      </c>
      <c r="E78" s="122">
        <f>SUM(E79:E81)</f>
        <v>0</v>
      </c>
    </row>
    <row r="79" spans="1:5" s="28" customFormat="1" ht="15.75">
      <c r="A79" s="44"/>
      <c r="B79" s="333"/>
      <c r="C79" s="334"/>
      <c r="D79" s="334"/>
      <c r="E79" s="119">
        <f>SUM(C79:D79)</f>
        <v>0</v>
      </c>
    </row>
    <row r="80" spans="1:5" s="28" customFormat="1" ht="15.75">
      <c r="A80" s="44"/>
      <c r="B80" s="333"/>
      <c r="C80" s="334"/>
      <c r="D80" s="334"/>
      <c r="E80" s="119"/>
    </row>
    <row r="81" spans="1:5" s="28" customFormat="1" ht="15.75">
      <c r="A81" s="44"/>
      <c r="B81" s="333"/>
      <c r="C81" s="334"/>
      <c r="D81" s="334"/>
      <c r="E81" s="119">
        <f>SUM(C81:D81)</f>
        <v>0</v>
      </c>
    </row>
    <row r="82" spans="1:5" s="28" customFormat="1" ht="15.75">
      <c r="A82" s="56" t="s">
        <v>127</v>
      </c>
      <c r="B82" s="56" t="s">
        <v>74</v>
      </c>
      <c r="C82" s="52">
        <f>SUM(C83:C85)</f>
        <v>0</v>
      </c>
      <c r="D82" s="80">
        <f>SUM(D83:D85)</f>
        <v>0</v>
      </c>
      <c r="E82" s="122">
        <f>SUM(E83:E85)</f>
        <v>0</v>
      </c>
    </row>
    <row r="83" spans="1:5" s="28" customFormat="1" ht="15.75">
      <c r="A83" s="35"/>
      <c r="B83" s="333"/>
      <c r="C83" s="334"/>
      <c r="D83" s="334"/>
      <c r="E83" s="119">
        <f>SUM(C83:D83)</f>
        <v>0</v>
      </c>
    </row>
    <row r="84" spans="1:5" s="28" customFormat="1" ht="15.75">
      <c r="A84" s="44"/>
      <c r="B84" s="333"/>
      <c r="C84" s="334"/>
      <c r="D84" s="334"/>
      <c r="E84" s="119"/>
    </row>
    <row r="85" spans="1:5" s="28" customFormat="1" ht="15.75">
      <c r="A85" s="35"/>
      <c r="B85" s="333"/>
      <c r="C85" s="334"/>
      <c r="D85" s="334"/>
      <c r="E85" s="119">
        <f>SUM(C85:D85)</f>
        <v>0</v>
      </c>
    </row>
    <row r="86" spans="3:18" ht="18.75">
      <c r="C86" s="33"/>
      <c r="D86" s="33"/>
      <c r="E86" s="33"/>
      <c r="H86" s="42"/>
      <c r="K86" s="42"/>
      <c r="N86" s="42"/>
      <c r="R86" s="42"/>
    </row>
    <row r="87" spans="3:18" ht="19.5" thickBot="1">
      <c r="C87" s="33" t="s">
        <v>59</v>
      </c>
      <c r="D87" s="33" t="s">
        <v>52</v>
      </c>
      <c r="E87" s="33" t="s">
        <v>6</v>
      </c>
      <c r="H87" s="42"/>
      <c r="K87" s="42"/>
      <c r="N87" s="42"/>
      <c r="R87" s="42"/>
    </row>
    <row r="88" spans="1:5" s="28" customFormat="1" ht="19.5" thickBot="1">
      <c r="A88" s="53" t="s">
        <v>136</v>
      </c>
      <c r="B88" s="55" t="s">
        <v>93</v>
      </c>
      <c r="C88" s="41">
        <f>SUM(C89:C91,C92,C96,C100)</f>
        <v>0</v>
      </c>
      <c r="D88" s="41">
        <f>SUM(D89:D91,D92,D96,D100)</f>
        <v>0</v>
      </c>
      <c r="E88" s="41">
        <f>SUM(E89:E91,E92,E96,E100)</f>
        <v>0</v>
      </c>
    </row>
    <row r="89" spans="1:5" s="28" customFormat="1" ht="15.75">
      <c r="A89" s="56" t="s">
        <v>129</v>
      </c>
      <c r="B89" s="56" t="s">
        <v>70</v>
      </c>
      <c r="C89" s="335"/>
      <c r="D89" s="335"/>
      <c r="E89" s="123">
        <f>SUM(C89:D89)</f>
        <v>0</v>
      </c>
    </row>
    <row r="90" spans="1:5" s="28" customFormat="1" ht="15.75">
      <c r="A90" s="56" t="s">
        <v>130</v>
      </c>
      <c r="B90" s="56" t="s">
        <v>71</v>
      </c>
      <c r="C90" s="334"/>
      <c r="D90" s="334"/>
      <c r="E90" s="123">
        <f>SUM(C90:D90)</f>
        <v>0</v>
      </c>
    </row>
    <row r="91" spans="1:5" s="28" customFormat="1" ht="15.75">
      <c r="A91" s="56" t="s">
        <v>131</v>
      </c>
      <c r="B91" s="56" t="s">
        <v>72</v>
      </c>
      <c r="C91" s="334"/>
      <c r="D91" s="334"/>
      <c r="E91" s="123">
        <f>SUM(C91:D91)</f>
        <v>0</v>
      </c>
    </row>
    <row r="92" spans="1:5" s="28" customFormat="1" ht="15.75">
      <c r="A92" s="56" t="s">
        <v>132</v>
      </c>
      <c r="B92" s="56" t="s">
        <v>82</v>
      </c>
      <c r="C92" s="52">
        <f>SUM(C93:C95)</f>
        <v>0</v>
      </c>
      <c r="D92" s="80">
        <f>SUM(D93:D95)</f>
        <v>0</v>
      </c>
      <c r="E92" s="122">
        <f>SUM(E93:E95)</f>
        <v>0</v>
      </c>
    </row>
    <row r="93" spans="1:5" s="28" customFormat="1" ht="15.75">
      <c r="A93" s="44"/>
      <c r="B93" s="333"/>
      <c r="C93" s="334"/>
      <c r="D93" s="334"/>
      <c r="E93" s="46">
        <f>SUM(C93:D93)</f>
        <v>0</v>
      </c>
    </row>
    <row r="94" spans="1:5" s="28" customFormat="1" ht="15.75">
      <c r="A94" s="44"/>
      <c r="B94" s="333"/>
      <c r="C94" s="334"/>
      <c r="D94" s="334"/>
      <c r="E94" s="46">
        <f>SUM(C94:D94)</f>
        <v>0</v>
      </c>
    </row>
    <row r="95" spans="1:5" s="28" customFormat="1" ht="15.75">
      <c r="A95" s="44"/>
      <c r="B95" s="333"/>
      <c r="C95" s="334"/>
      <c r="D95" s="334"/>
      <c r="E95" s="46">
        <f>SUM(C95:D95)</f>
        <v>0</v>
      </c>
    </row>
    <row r="96" spans="1:5" s="28" customFormat="1" ht="15.75">
      <c r="A96" s="56" t="s">
        <v>133</v>
      </c>
      <c r="B96" s="56" t="s">
        <v>83</v>
      </c>
      <c r="C96" s="58">
        <f>SUM(C97:C99)</f>
        <v>0</v>
      </c>
      <c r="D96" s="80">
        <f>SUM(D97:D99)</f>
        <v>0</v>
      </c>
      <c r="E96" s="122">
        <f>SUM(E97:E99)</f>
        <v>0</v>
      </c>
    </row>
    <row r="97" spans="1:5" s="28" customFormat="1" ht="15.75">
      <c r="A97" s="44"/>
      <c r="B97" s="333"/>
      <c r="C97" s="334"/>
      <c r="D97" s="334"/>
      <c r="E97" s="46">
        <f>SUM(C97:D97)</f>
        <v>0</v>
      </c>
    </row>
    <row r="98" spans="1:5" s="28" customFormat="1" ht="15.75">
      <c r="A98" s="44"/>
      <c r="B98" s="333"/>
      <c r="C98" s="334"/>
      <c r="D98" s="334"/>
      <c r="E98" s="46"/>
    </row>
    <row r="99" spans="1:5" s="28" customFormat="1" ht="15.75">
      <c r="A99" s="44"/>
      <c r="B99" s="333"/>
      <c r="C99" s="334"/>
      <c r="D99" s="334"/>
      <c r="E99" s="46">
        <f>SUM(C99:D99)</f>
        <v>0</v>
      </c>
    </row>
    <row r="100" spans="1:5" s="28" customFormat="1" ht="15.75">
      <c r="A100" s="56" t="s">
        <v>134</v>
      </c>
      <c r="B100" s="56" t="s">
        <v>76</v>
      </c>
      <c r="C100" s="58">
        <f>SUM(C101:C103)</f>
        <v>0</v>
      </c>
      <c r="D100" s="80">
        <f>SUM(D101:D103)</f>
        <v>0</v>
      </c>
      <c r="E100" s="122">
        <f>SUM(E101:E103)</f>
        <v>0</v>
      </c>
    </row>
    <row r="101" spans="1:5" s="28" customFormat="1" ht="15.75">
      <c r="A101" s="35"/>
      <c r="B101" s="333"/>
      <c r="C101" s="334"/>
      <c r="D101" s="334"/>
      <c r="E101" s="46">
        <f>SUM(C101:D101)</f>
        <v>0</v>
      </c>
    </row>
    <row r="102" spans="1:5" s="28" customFormat="1" ht="15.75">
      <c r="A102" s="44"/>
      <c r="B102" s="333"/>
      <c r="C102" s="334"/>
      <c r="D102" s="334"/>
      <c r="E102" s="46"/>
    </row>
    <row r="103" spans="1:5" s="28" customFormat="1" ht="15.75">
      <c r="A103" s="35"/>
      <c r="B103" s="333"/>
      <c r="C103" s="334"/>
      <c r="D103" s="334"/>
      <c r="E103" s="46">
        <f>SUM(C103:D103)</f>
        <v>0</v>
      </c>
    </row>
    <row r="104" spans="8:18" ht="18.75">
      <c r="H104" s="42"/>
      <c r="K104" s="42"/>
      <c r="N104" s="42"/>
      <c r="R104" s="42"/>
    </row>
    <row r="105" spans="3:5" ht="16.5" thickBot="1">
      <c r="C105" s="33" t="s">
        <v>59</v>
      </c>
      <c r="D105" s="33" t="s">
        <v>52</v>
      </c>
      <c r="E105" s="33" t="s">
        <v>6</v>
      </c>
    </row>
    <row r="106" spans="1:5" ht="19.5" thickBot="1">
      <c r="A106" s="53" t="s">
        <v>137</v>
      </c>
      <c r="B106" s="57" t="s">
        <v>41</v>
      </c>
      <c r="C106" s="41">
        <f>SUM(C108:C117)</f>
        <v>0</v>
      </c>
      <c r="D106" s="41">
        <f>SUM(D108:D117)</f>
        <v>0</v>
      </c>
      <c r="E106" s="41">
        <f>SUM(E108:E117)</f>
        <v>0</v>
      </c>
    </row>
    <row r="107" spans="1:7" ht="15">
      <c r="A107" s="70" t="s">
        <v>138</v>
      </c>
      <c r="B107" s="63" t="s">
        <v>44</v>
      </c>
      <c r="C107" s="47"/>
      <c r="D107" s="47"/>
      <c r="E107" s="47"/>
      <c r="F107" s="49" t="s">
        <v>42</v>
      </c>
      <c r="G107" s="49" t="s">
        <v>43</v>
      </c>
    </row>
    <row r="108" spans="1:7" ht="15">
      <c r="A108" s="48">
        <v>1</v>
      </c>
      <c r="B108" s="336"/>
      <c r="C108" s="337"/>
      <c r="D108" s="337"/>
      <c r="E108" s="161">
        <f>SUM(C108:D108)</f>
        <v>0</v>
      </c>
      <c r="F108" s="309"/>
      <c r="G108" s="309"/>
    </row>
    <row r="109" spans="1:7" ht="15">
      <c r="A109" s="48">
        <v>2</v>
      </c>
      <c r="B109" s="336"/>
      <c r="C109" s="337"/>
      <c r="D109" s="337"/>
      <c r="E109" s="124">
        <f aca="true" t="shared" si="2" ref="E109:E117">SUM(C109:D109)</f>
        <v>0</v>
      </c>
      <c r="F109" s="309"/>
      <c r="G109" s="309"/>
    </row>
    <row r="110" spans="1:7" ht="15">
      <c r="A110" s="48">
        <v>3</v>
      </c>
      <c r="B110" s="336"/>
      <c r="C110" s="337"/>
      <c r="D110" s="337"/>
      <c r="E110" s="124">
        <f t="shared" si="2"/>
        <v>0</v>
      </c>
      <c r="F110" s="309"/>
      <c r="G110" s="309"/>
    </row>
    <row r="111" spans="1:7" ht="15">
      <c r="A111" s="48">
        <v>4</v>
      </c>
      <c r="B111" s="336"/>
      <c r="C111" s="337"/>
      <c r="D111" s="337"/>
      <c r="E111" s="124">
        <f t="shared" si="2"/>
        <v>0</v>
      </c>
      <c r="F111" s="309"/>
      <c r="G111" s="309"/>
    </row>
    <row r="112" spans="1:7" ht="15">
      <c r="A112" s="48">
        <v>5</v>
      </c>
      <c r="B112" s="336"/>
      <c r="C112" s="337"/>
      <c r="D112" s="337"/>
      <c r="E112" s="124">
        <f t="shared" si="2"/>
        <v>0</v>
      </c>
      <c r="F112" s="309"/>
      <c r="G112" s="309"/>
    </row>
    <row r="113" spans="1:7" ht="15">
      <c r="A113" s="48">
        <v>6</v>
      </c>
      <c r="B113" s="336"/>
      <c r="C113" s="337"/>
      <c r="D113" s="337"/>
      <c r="E113" s="124">
        <f t="shared" si="2"/>
        <v>0</v>
      </c>
      <c r="F113" s="309"/>
      <c r="G113" s="309"/>
    </row>
    <row r="114" spans="1:7" ht="15">
      <c r="A114" s="48">
        <v>7</v>
      </c>
      <c r="B114" s="336"/>
      <c r="C114" s="337"/>
      <c r="D114" s="337"/>
      <c r="E114" s="124">
        <f t="shared" si="2"/>
        <v>0</v>
      </c>
      <c r="F114" s="309"/>
      <c r="G114" s="309"/>
    </row>
    <row r="115" spans="1:7" ht="15">
      <c r="A115" s="48">
        <v>8</v>
      </c>
      <c r="B115" s="336"/>
      <c r="C115" s="337"/>
      <c r="D115" s="337"/>
      <c r="E115" s="124">
        <f t="shared" si="2"/>
        <v>0</v>
      </c>
      <c r="F115" s="309"/>
      <c r="G115" s="309"/>
    </row>
    <row r="116" spans="1:7" ht="15">
      <c r="A116" s="48">
        <v>9</v>
      </c>
      <c r="B116" s="336"/>
      <c r="C116" s="337"/>
      <c r="D116" s="337"/>
      <c r="E116" s="124">
        <f t="shared" si="2"/>
        <v>0</v>
      </c>
      <c r="F116" s="309"/>
      <c r="G116" s="309"/>
    </row>
    <row r="117" spans="1:7" ht="15">
      <c r="A117" s="48">
        <v>10</v>
      </c>
      <c r="B117" s="336"/>
      <c r="C117" s="337"/>
      <c r="D117" s="337"/>
      <c r="E117" s="124">
        <f t="shared" si="2"/>
        <v>0</v>
      </c>
      <c r="F117" s="309"/>
      <c r="G117" s="309"/>
    </row>
    <row r="118" ht="15.75" thickBot="1"/>
    <row r="119" spans="1:5" ht="19.5" thickBot="1">
      <c r="A119" s="53" t="s">
        <v>170</v>
      </c>
      <c r="B119" s="57" t="s">
        <v>115</v>
      </c>
      <c r="C119" s="41">
        <f>SUM(C121:C130)</f>
        <v>0</v>
      </c>
      <c r="D119" s="41">
        <f>SUM(D121:D130)</f>
        <v>0</v>
      </c>
      <c r="E119" s="41">
        <f>SUM(E121:E130)</f>
        <v>0</v>
      </c>
    </row>
    <row r="120" spans="1:7" ht="15">
      <c r="A120" s="70"/>
      <c r="B120" s="63" t="s">
        <v>171</v>
      </c>
      <c r="C120" s="47"/>
      <c r="D120" s="47"/>
      <c r="E120" s="47"/>
      <c r="G120" s="84"/>
    </row>
    <row r="121" spans="1:7" ht="15">
      <c r="A121" s="48">
        <v>1</v>
      </c>
      <c r="B121" s="336"/>
      <c r="C121" s="337"/>
      <c r="D121" s="337"/>
      <c r="E121" s="161">
        <f>SUM(C121:D121)</f>
        <v>0</v>
      </c>
      <c r="G121" s="20"/>
    </row>
    <row r="122" spans="1:7" ht="15">
      <c r="A122" s="48">
        <v>2</v>
      </c>
      <c r="B122" s="336"/>
      <c r="C122" s="337"/>
      <c r="D122" s="337"/>
      <c r="E122" s="161">
        <f aca="true" t="shared" si="3" ref="E122:E130">SUM(C122:D122)</f>
        <v>0</v>
      </c>
      <c r="G122" s="20"/>
    </row>
    <row r="123" spans="1:7" ht="15">
      <c r="A123" s="48">
        <v>3</v>
      </c>
      <c r="B123" s="336"/>
      <c r="C123" s="337"/>
      <c r="D123" s="337"/>
      <c r="E123" s="161">
        <f t="shared" si="3"/>
        <v>0</v>
      </c>
      <c r="G123" s="20"/>
    </row>
    <row r="124" spans="1:7" ht="15">
      <c r="A124" s="48">
        <v>4</v>
      </c>
      <c r="B124" s="336"/>
      <c r="C124" s="337"/>
      <c r="D124" s="337"/>
      <c r="E124" s="161">
        <f t="shared" si="3"/>
        <v>0</v>
      </c>
      <c r="G124" s="20"/>
    </row>
    <row r="125" spans="1:7" ht="15">
      <c r="A125" s="48">
        <v>5</v>
      </c>
      <c r="B125" s="336"/>
      <c r="C125" s="337"/>
      <c r="D125" s="337"/>
      <c r="E125" s="161">
        <f t="shared" si="3"/>
        <v>0</v>
      </c>
      <c r="G125" s="20"/>
    </row>
    <row r="126" spans="1:7" ht="15">
      <c r="A126" s="48">
        <v>6</v>
      </c>
      <c r="B126" s="336"/>
      <c r="C126" s="337"/>
      <c r="D126" s="337"/>
      <c r="E126" s="161">
        <f t="shared" si="3"/>
        <v>0</v>
      </c>
      <c r="G126" s="20"/>
    </row>
    <row r="127" spans="1:7" ht="15">
      <c r="A127" s="48">
        <v>7</v>
      </c>
      <c r="B127" s="336"/>
      <c r="C127" s="337"/>
      <c r="D127" s="337"/>
      <c r="E127" s="161">
        <f t="shared" si="3"/>
        <v>0</v>
      </c>
      <c r="G127" s="20"/>
    </row>
    <row r="128" spans="1:7" ht="15">
      <c r="A128" s="48">
        <v>8</v>
      </c>
      <c r="B128" s="336"/>
      <c r="C128" s="337"/>
      <c r="D128" s="337"/>
      <c r="E128" s="161">
        <f t="shared" si="3"/>
        <v>0</v>
      </c>
      <c r="G128" s="20"/>
    </row>
    <row r="129" spans="1:7" ht="15">
      <c r="A129" s="48">
        <v>9</v>
      </c>
      <c r="B129" s="336"/>
      <c r="C129" s="337"/>
      <c r="D129" s="337"/>
      <c r="E129" s="161">
        <f t="shared" si="3"/>
        <v>0</v>
      </c>
      <c r="G129" s="20"/>
    </row>
    <row r="130" spans="1:7" ht="15">
      <c r="A130" s="48">
        <v>10</v>
      </c>
      <c r="B130" s="336"/>
      <c r="C130" s="337"/>
      <c r="D130" s="337"/>
      <c r="E130" s="161">
        <f t="shared" si="3"/>
        <v>0</v>
      </c>
      <c r="G130" s="20"/>
    </row>
  </sheetData>
  <sheetProtection password="C9D9" sheet="1" selectLockedCells="1"/>
  <mergeCells count="2">
    <mergeCell ref="A3:B4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"/>
  <sheetViews>
    <sheetView showGridLines="0" zoomScalePageLayoutView="0" workbookViewId="0" topLeftCell="E1">
      <pane ySplit="6" topLeftCell="A7" activePane="bottomLeft" state="frozen"/>
      <selection pane="topLeft" activeCell="A1" sqref="A1"/>
      <selection pane="bottomLeft" activeCell="V7" activeCellId="4" sqref="B7:H16 K7:L16 N7:O16 Q7:T16 V7:V16"/>
    </sheetView>
  </sheetViews>
  <sheetFormatPr defaultColWidth="11.421875" defaultRowHeight="15"/>
  <cols>
    <col min="1" max="1" width="5.28125" style="0" bestFit="1" customWidth="1"/>
    <col min="2" max="2" width="38.421875" style="0" bestFit="1" customWidth="1"/>
    <col min="3" max="3" width="20.7109375" style="0" customWidth="1"/>
    <col min="4" max="4" width="32.28125" style="0" bestFit="1" customWidth="1"/>
    <col min="5" max="5" width="13.57421875" style="0" bestFit="1" customWidth="1"/>
    <col min="6" max="6" width="17.00390625" style="0" customWidth="1"/>
    <col min="7" max="7" width="14.7109375" style="0" bestFit="1" customWidth="1"/>
    <col min="8" max="8" width="20.28125" style="0" bestFit="1" customWidth="1"/>
    <col min="9" max="9" width="7.28125" style="0" bestFit="1" customWidth="1"/>
    <col min="11" max="11" width="6.7109375" style="0" bestFit="1" customWidth="1"/>
    <col min="14" max="14" width="9.28125" style="0" bestFit="1" customWidth="1"/>
    <col min="15" max="15" width="13.00390625" style="0" bestFit="1" customWidth="1"/>
    <col min="17" max="17" width="20.7109375" style="0" bestFit="1" customWidth="1"/>
  </cols>
  <sheetData>
    <row r="1" spans="1:10" ht="65.25" customHeight="1">
      <c r="A1" s="183" t="s">
        <v>194</v>
      </c>
      <c r="B1" s="184"/>
      <c r="C1" s="184"/>
      <c r="D1" s="184"/>
      <c r="E1" s="184"/>
      <c r="F1" s="184"/>
      <c r="G1" s="184"/>
      <c r="H1" s="184"/>
      <c r="I1" s="184"/>
      <c r="J1" s="185"/>
    </row>
    <row r="3" spans="1:2" ht="18.75">
      <c r="A3" s="86"/>
      <c r="B3" s="87" t="s">
        <v>35</v>
      </c>
    </row>
    <row r="4" spans="1:2" ht="15.75" thickBot="1">
      <c r="A4" s="1" t="s">
        <v>119</v>
      </c>
      <c r="B4" s="1" t="s">
        <v>77</v>
      </c>
    </row>
    <row r="5" spans="1:23" s="34" customFormat="1" ht="16.5" thickBot="1">
      <c r="A5" s="193" t="s">
        <v>68</v>
      </c>
      <c r="B5" s="193"/>
      <c r="D5" s="197" t="s">
        <v>2</v>
      </c>
      <c r="E5" s="198"/>
      <c r="F5" s="198"/>
      <c r="G5" s="198"/>
      <c r="H5" s="198"/>
      <c r="I5" s="198"/>
      <c r="J5" s="199"/>
      <c r="K5" s="194" t="s">
        <v>7</v>
      </c>
      <c r="L5" s="194"/>
      <c r="M5" s="195"/>
      <c r="N5" s="196" t="s">
        <v>10</v>
      </c>
      <c r="O5" s="194"/>
      <c r="P5" s="194"/>
      <c r="Q5" s="194"/>
      <c r="R5" s="194"/>
      <c r="S5" s="195"/>
      <c r="T5" s="179" t="s">
        <v>34</v>
      </c>
      <c r="U5" s="164" t="s">
        <v>185</v>
      </c>
      <c r="V5" s="168"/>
      <c r="W5" s="190" t="s">
        <v>184</v>
      </c>
    </row>
    <row r="6" spans="1:23" ht="15.75" thickBot="1">
      <c r="A6" s="40" t="s">
        <v>19</v>
      </c>
      <c r="B6" s="39" t="s">
        <v>18</v>
      </c>
      <c r="C6" s="39" t="s">
        <v>66</v>
      </c>
      <c r="D6" s="129" t="s">
        <v>181</v>
      </c>
      <c r="E6" s="128" t="s">
        <v>180</v>
      </c>
      <c r="F6" s="127" t="s">
        <v>3</v>
      </c>
      <c r="G6" s="126" t="s">
        <v>4</v>
      </c>
      <c r="H6" s="126" t="s">
        <v>20</v>
      </c>
      <c r="I6" s="126" t="s">
        <v>5</v>
      </c>
      <c r="J6" s="125" t="s">
        <v>6</v>
      </c>
      <c r="K6" s="5" t="s">
        <v>175</v>
      </c>
      <c r="L6" s="3" t="s">
        <v>9</v>
      </c>
      <c r="M6" s="4" t="s">
        <v>6</v>
      </c>
      <c r="N6" s="5" t="s">
        <v>176</v>
      </c>
      <c r="O6" s="3" t="s">
        <v>12</v>
      </c>
      <c r="P6" s="3" t="s">
        <v>6</v>
      </c>
      <c r="Q6" s="3" t="s">
        <v>13</v>
      </c>
      <c r="R6" s="3" t="s">
        <v>14</v>
      </c>
      <c r="S6" s="4" t="s">
        <v>15</v>
      </c>
      <c r="T6" s="192"/>
      <c r="U6" s="143" t="s">
        <v>183</v>
      </c>
      <c r="V6" s="144" t="s">
        <v>52</v>
      </c>
      <c r="W6" s="191"/>
    </row>
    <row r="7" spans="1:23" ht="15">
      <c r="A7" s="36">
        <v>1</v>
      </c>
      <c r="B7" s="338"/>
      <c r="C7" s="244"/>
      <c r="D7" s="339"/>
      <c r="E7" s="340"/>
      <c r="F7" s="341"/>
      <c r="G7" s="342"/>
      <c r="H7" s="343"/>
      <c r="I7" s="131">
        <v>0.19</v>
      </c>
      <c r="J7" s="132">
        <f>(H7*I7)+E7</f>
        <v>0</v>
      </c>
      <c r="K7" s="268"/>
      <c r="L7" s="280"/>
      <c r="M7" s="133">
        <f aca="true" t="shared" si="0" ref="M7:M16">K7*L7</f>
        <v>0</v>
      </c>
      <c r="N7" s="268"/>
      <c r="O7" s="280"/>
      <c r="P7" s="134">
        <f aca="true" t="shared" si="1" ref="P7:P16">N7*O7</f>
        <v>0</v>
      </c>
      <c r="Q7" s="248"/>
      <c r="R7" s="248"/>
      <c r="S7" s="274"/>
      <c r="T7" s="352"/>
      <c r="U7" s="145">
        <f>W7-V7</f>
        <v>0</v>
      </c>
      <c r="V7" s="280"/>
      <c r="W7" s="145">
        <f>SUM(T7,P7,M7,J7)</f>
        <v>0</v>
      </c>
    </row>
    <row r="8" spans="1:23" ht="15">
      <c r="A8" s="37">
        <v>2</v>
      </c>
      <c r="B8" s="338"/>
      <c r="C8" s="244"/>
      <c r="D8" s="251"/>
      <c r="E8" s="344"/>
      <c r="F8" s="247"/>
      <c r="G8" s="248"/>
      <c r="H8" s="345"/>
      <c r="I8" s="135">
        <v>0.19</v>
      </c>
      <c r="J8" s="133">
        <f>(H8*I8)+E8</f>
        <v>0</v>
      </c>
      <c r="K8" s="268"/>
      <c r="L8" s="280"/>
      <c r="M8" s="136">
        <f t="shared" si="0"/>
        <v>0</v>
      </c>
      <c r="N8" s="268"/>
      <c r="O8" s="280"/>
      <c r="P8" s="134">
        <f t="shared" si="1"/>
        <v>0</v>
      </c>
      <c r="Q8" s="248"/>
      <c r="R8" s="248"/>
      <c r="S8" s="274"/>
      <c r="T8" s="353"/>
      <c r="U8" s="145">
        <f aca="true" t="shared" si="2" ref="U8:U17">W8-V8</f>
        <v>0</v>
      </c>
      <c r="V8" s="281"/>
      <c r="W8" s="145">
        <f aca="true" t="shared" si="3" ref="W8:W17">SUM(T8,P8,M8,J8)</f>
        <v>0</v>
      </c>
    </row>
    <row r="9" spans="1:23" ht="15">
      <c r="A9" s="37">
        <v>3</v>
      </c>
      <c r="B9" s="338"/>
      <c r="C9" s="244"/>
      <c r="D9" s="251"/>
      <c r="E9" s="344"/>
      <c r="F9" s="247"/>
      <c r="G9" s="248"/>
      <c r="H9" s="345"/>
      <c r="I9" s="135">
        <v>0.19</v>
      </c>
      <c r="J9" s="133">
        <f aca="true" t="shared" si="4" ref="J9:J16">(H9*I9)+E9</f>
        <v>0</v>
      </c>
      <c r="K9" s="268"/>
      <c r="L9" s="280"/>
      <c r="M9" s="136">
        <f t="shared" si="0"/>
        <v>0</v>
      </c>
      <c r="N9" s="268"/>
      <c r="O9" s="280"/>
      <c r="P9" s="134">
        <f t="shared" si="1"/>
        <v>0</v>
      </c>
      <c r="Q9" s="248"/>
      <c r="R9" s="248"/>
      <c r="S9" s="274"/>
      <c r="T9" s="353"/>
      <c r="U9" s="145">
        <f t="shared" si="2"/>
        <v>0</v>
      </c>
      <c r="V9" s="281"/>
      <c r="W9" s="145">
        <f t="shared" si="3"/>
        <v>0</v>
      </c>
    </row>
    <row r="10" spans="1:23" ht="15">
      <c r="A10" s="37">
        <v>4</v>
      </c>
      <c r="B10" s="338"/>
      <c r="C10" s="244"/>
      <c r="D10" s="251"/>
      <c r="E10" s="344"/>
      <c r="F10" s="247"/>
      <c r="G10" s="248"/>
      <c r="H10" s="345"/>
      <c r="I10" s="135">
        <v>0.19</v>
      </c>
      <c r="J10" s="133">
        <f t="shared" si="4"/>
        <v>0</v>
      </c>
      <c r="K10" s="268"/>
      <c r="L10" s="280"/>
      <c r="M10" s="136">
        <f t="shared" si="0"/>
        <v>0</v>
      </c>
      <c r="N10" s="268"/>
      <c r="O10" s="280"/>
      <c r="P10" s="134">
        <f t="shared" si="1"/>
        <v>0</v>
      </c>
      <c r="Q10" s="248"/>
      <c r="R10" s="248"/>
      <c r="S10" s="274"/>
      <c r="T10" s="353"/>
      <c r="U10" s="145">
        <f t="shared" si="2"/>
        <v>0</v>
      </c>
      <c r="V10" s="281"/>
      <c r="W10" s="145">
        <f t="shared" si="3"/>
        <v>0</v>
      </c>
    </row>
    <row r="11" spans="1:23" ht="15">
      <c r="A11" s="37">
        <v>5</v>
      </c>
      <c r="B11" s="338"/>
      <c r="C11" s="244"/>
      <c r="D11" s="251"/>
      <c r="E11" s="344"/>
      <c r="F11" s="247"/>
      <c r="G11" s="248"/>
      <c r="H11" s="345"/>
      <c r="I11" s="135">
        <v>0.19</v>
      </c>
      <c r="J11" s="133">
        <f t="shared" si="4"/>
        <v>0</v>
      </c>
      <c r="K11" s="268"/>
      <c r="L11" s="280"/>
      <c r="M11" s="136">
        <f t="shared" si="0"/>
        <v>0</v>
      </c>
      <c r="N11" s="268"/>
      <c r="O11" s="280"/>
      <c r="P11" s="134">
        <f t="shared" si="1"/>
        <v>0</v>
      </c>
      <c r="Q11" s="248"/>
      <c r="R11" s="248"/>
      <c r="S11" s="274"/>
      <c r="T11" s="353"/>
      <c r="U11" s="145">
        <f t="shared" si="2"/>
        <v>0</v>
      </c>
      <c r="V11" s="281"/>
      <c r="W11" s="145">
        <f t="shared" si="3"/>
        <v>0</v>
      </c>
    </row>
    <row r="12" spans="1:23" ht="15">
      <c r="A12" s="37">
        <v>6</v>
      </c>
      <c r="B12" s="338"/>
      <c r="C12" s="244"/>
      <c r="D12" s="251"/>
      <c r="E12" s="344"/>
      <c r="F12" s="247"/>
      <c r="G12" s="248"/>
      <c r="H12" s="345"/>
      <c r="I12" s="135">
        <v>0.19</v>
      </c>
      <c r="J12" s="133">
        <f t="shared" si="4"/>
        <v>0</v>
      </c>
      <c r="K12" s="268"/>
      <c r="L12" s="280"/>
      <c r="M12" s="136">
        <f t="shared" si="0"/>
        <v>0</v>
      </c>
      <c r="N12" s="268"/>
      <c r="O12" s="280"/>
      <c r="P12" s="134">
        <f t="shared" si="1"/>
        <v>0</v>
      </c>
      <c r="Q12" s="248"/>
      <c r="R12" s="248"/>
      <c r="S12" s="274"/>
      <c r="T12" s="353"/>
      <c r="U12" s="145">
        <f t="shared" si="2"/>
        <v>0</v>
      </c>
      <c r="V12" s="281"/>
      <c r="W12" s="145">
        <f t="shared" si="3"/>
        <v>0</v>
      </c>
    </row>
    <row r="13" spans="1:23" ht="15">
      <c r="A13" s="37">
        <v>7</v>
      </c>
      <c r="B13" s="338"/>
      <c r="C13" s="244"/>
      <c r="D13" s="251"/>
      <c r="E13" s="344"/>
      <c r="F13" s="247"/>
      <c r="G13" s="248"/>
      <c r="H13" s="345"/>
      <c r="I13" s="135">
        <v>0.19</v>
      </c>
      <c r="J13" s="133">
        <f t="shared" si="4"/>
        <v>0</v>
      </c>
      <c r="K13" s="268"/>
      <c r="L13" s="280"/>
      <c r="M13" s="136">
        <f t="shared" si="0"/>
        <v>0</v>
      </c>
      <c r="N13" s="268"/>
      <c r="O13" s="280"/>
      <c r="P13" s="134">
        <f t="shared" si="1"/>
        <v>0</v>
      </c>
      <c r="Q13" s="248"/>
      <c r="R13" s="248"/>
      <c r="S13" s="274"/>
      <c r="T13" s="353"/>
      <c r="U13" s="145">
        <f t="shared" si="2"/>
        <v>0</v>
      </c>
      <c r="V13" s="281"/>
      <c r="W13" s="145">
        <f t="shared" si="3"/>
        <v>0</v>
      </c>
    </row>
    <row r="14" spans="1:23" ht="15">
      <c r="A14" s="37">
        <v>8</v>
      </c>
      <c r="B14" s="346"/>
      <c r="C14" s="250"/>
      <c r="D14" s="251"/>
      <c r="E14" s="344"/>
      <c r="F14" s="253"/>
      <c r="G14" s="254"/>
      <c r="H14" s="347"/>
      <c r="I14" s="135">
        <v>0.19</v>
      </c>
      <c r="J14" s="133">
        <f t="shared" si="4"/>
        <v>0</v>
      </c>
      <c r="K14" s="270"/>
      <c r="L14" s="281"/>
      <c r="M14" s="136">
        <f t="shared" si="0"/>
        <v>0</v>
      </c>
      <c r="N14" s="270"/>
      <c r="O14" s="281"/>
      <c r="P14" s="134">
        <f t="shared" si="1"/>
        <v>0</v>
      </c>
      <c r="Q14" s="254"/>
      <c r="R14" s="254"/>
      <c r="S14" s="276"/>
      <c r="T14" s="353"/>
      <c r="U14" s="145">
        <f t="shared" si="2"/>
        <v>0</v>
      </c>
      <c r="V14" s="281"/>
      <c r="W14" s="145">
        <f t="shared" si="3"/>
        <v>0</v>
      </c>
    </row>
    <row r="15" spans="1:23" ht="15">
      <c r="A15" s="37">
        <v>9</v>
      </c>
      <c r="B15" s="346"/>
      <c r="C15" s="250"/>
      <c r="D15" s="251"/>
      <c r="E15" s="344"/>
      <c r="F15" s="253"/>
      <c r="G15" s="254"/>
      <c r="H15" s="347"/>
      <c r="I15" s="135">
        <v>0.19</v>
      </c>
      <c r="J15" s="133">
        <f t="shared" si="4"/>
        <v>0</v>
      </c>
      <c r="K15" s="270"/>
      <c r="L15" s="281"/>
      <c r="M15" s="136">
        <f t="shared" si="0"/>
        <v>0</v>
      </c>
      <c r="N15" s="270"/>
      <c r="O15" s="281"/>
      <c r="P15" s="134">
        <f t="shared" si="1"/>
        <v>0</v>
      </c>
      <c r="Q15" s="254"/>
      <c r="R15" s="254"/>
      <c r="S15" s="276"/>
      <c r="T15" s="353"/>
      <c r="U15" s="145">
        <f t="shared" si="2"/>
        <v>0</v>
      </c>
      <c r="V15" s="281"/>
      <c r="W15" s="145">
        <f t="shared" si="3"/>
        <v>0</v>
      </c>
    </row>
    <row r="16" spans="1:23" ht="15.75" thickBot="1">
      <c r="A16" s="38">
        <v>10</v>
      </c>
      <c r="B16" s="348"/>
      <c r="C16" s="256"/>
      <c r="D16" s="257"/>
      <c r="E16" s="349"/>
      <c r="F16" s="259"/>
      <c r="G16" s="260"/>
      <c r="H16" s="350"/>
      <c r="I16" s="137">
        <v>0.19</v>
      </c>
      <c r="J16" s="133">
        <f t="shared" si="4"/>
        <v>0</v>
      </c>
      <c r="K16" s="272"/>
      <c r="L16" s="351"/>
      <c r="M16" s="138">
        <f t="shared" si="0"/>
        <v>0</v>
      </c>
      <c r="N16" s="272"/>
      <c r="O16" s="351"/>
      <c r="P16" s="139">
        <f t="shared" si="1"/>
        <v>0</v>
      </c>
      <c r="Q16" s="260"/>
      <c r="R16" s="260"/>
      <c r="S16" s="278"/>
      <c r="T16" s="354"/>
      <c r="U16" s="145">
        <f t="shared" si="2"/>
        <v>0</v>
      </c>
      <c r="V16" s="281"/>
      <c r="W16" s="145">
        <f t="shared" si="3"/>
        <v>0</v>
      </c>
    </row>
    <row r="17" spans="9:23" ht="19.5" thickBot="1">
      <c r="I17" s="140"/>
      <c r="J17" s="130">
        <f>SUM(J7:J16)</f>
        <v>0</v>
      </c>
      <c r="K17" s="140"/>
      <c r="L17" s="140"/>
      <c r="M17" s="130">
        <f>SUM(M7:M16)</f>
        <v>0</v>
      </c>
      <c r="N17" s="140"/>
      <c r="O17" s="141"/>
      <c r="P17" s="130">
        <f>SUM(P7:P16)</f>
        <v>0</v>
      </c>
      <c r="T17" s="130">
        <f>SUM(T7:T16)</f>
        <v>0</v>
      </c>
      <c r="U17" s="146">
        <f t="shared" si="2"/>
        <v>0</v>
      </c>
      <c r="V17" s="146">
        <f>SUM(V7:V16)</f>
        <v>0</v>
      </c>
      <c r="W17" s="146">
        <f t="shared" si="3"/>
        <v>0</v>
      </c>
    </row>
  </sheetData>
  <sheetProtection password="C9D9" sheet="1" insertRows="0" selectLockedCells="1"/>
  <mergeCells count="8">
    <mergeCell ref="U5:V5"/>
    <mergeCell ref="W5:W6"/>
    <mergeCell ref="A1:J1"/>
    <mergeCell ref="T5:T6"/>
    <mergeCell ref="A5:B5"/>
    <mergeCell ref="K5:M5"/>
    <mergeCell ref="N5:S5"/>
    <mergeCell ref="D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Crisanto J</dc:creator>
  <cp:keywords/>
  <dc:description/>
  <cp:lastModifiedBy>CJCB</cp:lastModifiedBy>
  <dcterms:created xsi:type="dcterms:W3CDTF">2017-11-06T17:08:35Z</dcterms:created>
  <dcterms:modified xsi:type="dcterms:W3CDTF">2022-03-30T10:42:33Z</dcterms:modified>
  <cp:category/>
  <cp:version/>
  <cp:contentType/>
  <cp:contentStatus/>
</cp:coreProperties>
</file>